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toEAGLE blood\templates\"/>
    </mc:Choice>
  </mc:AlternateContent>
  <bookViews>
    <workbookView xWindow="0" yWindow="0" windowWidth="23040" windowHeight="9195"/>
  </bookViews>
  <sheets>
    <sheet name="Template_PLT" sheetId="4" r:id="rId1"/>
    <sheet name="Legend_PLT" sheetId="2" r:id="rId2"/>
  </sheets>
  <calcPr calcId="162913"/>
</workbook>
</file>

<file path=xl/calcChain.xml><?xml version="1.0" encoding="utf-8"?>
<calcChain xmlns="http://schemas.openxmlformats.org/spreadsheetml/2006/main">
  <c r="CP5" i="4" l="1"/>
  <c r="CB5" i="4"/>
  <c r="BV5" i="4"/>
  <c r="CD5" i="4" s="1"/>
  <c r="BB5" i="4" l="1"/>
  <c r="BA5" i="4"/>
  <c r="AZ5" i="4"/>
  <c r="AY5" i="4"/>
  <c r="CC5" i="4" s="1"/>
  <c r="AT5" i="4"/>
  <c r="AX5" i="4" l="1"/>
</calcChain>
</file>

<file path=xl/sharedStrings.xml><?xml version="1.0" encoding="utf-8"?>
<sst xmlns="http://schemas.openxmlformats.org/spreadsheetml/2006/main" count="367" uniqueCount="271">
  <si>
    <t>WBC</t>
  </si>
  <si>
    <t>PLT</t>
  </si>
  <si>
    <t>NEUTR</t>
  </si>
  <si>
    <t>LYMPH</t>
  </si>
  <si>
    <t>MONO</t>
  </si>
  <si>
    <t>PBMC</t>
  </si>
  <si>
    <t>Sysmex</t>
  </si>
  <si>
    <t>DLD file</t>
  </si>
  <si>
    <t>MiR06</t>
  </si>
  <si>
    <t>NEUTR/PBMC</t>
  </si>
  <si>
    <t>O2k</t>
  </si>
  <si>
    <t>Age</t>
  </si>
  <si>
    <t>PLT/PBMC</t>
  </si>
  <si>
    <t>intact - ce permeabilized - pce</t>
  </si>
  <si>
    <t>Time of blood 
sampling</t>
  </si>
  <si>
    <t>Cell type</t>
  </si>
  <si>
    <t>LYMPH/PBMC</t>
  </si>
  <si>
    <t>Anticoagulant</t>
  </si>
  <si>
    <t>Isolation medium</t>
  </si>
  <si>
    <t>B</t>
  </si>
  <si>
    <t>ce1</t>
  </si>
  <si>
    <t>ce2P</t>
  </si>
  <si>
    <t>ce3Omy</t>
  </si>
  <si>
    <t>ce4U</t>
  </si>
  <si>
    <t>ce5Glc</t>
  </si>
  <si>
    <t>ce6M</t>
  </si>
  <si>
    <t>ce7Rot</t>
  </si>
  <si>
    <t>ce8S</t>
  </si>
  <si>
    <t>1Dig</t>
  </si>
  <si>
    <t>1c</t>
  </si>
  <si>
    <t>2Ama</t>
  </si>
  <si>
    <t>3AsTm</t>
  </si>
  <si>
    <t>4Azd</t>
  </si>
  <si>
    <t>K3EDTA</t>
  </si>
  <si>
    <t>DPBS</t>
  </si>
  <si>
    <t>Innsbruck-2</t>
  </si>
  <si>
    <t>Cell count
system</t>
  </si>
  <si>
    <t>Temperature
media</t>
  </si>
  <si>
    <t>stock</t>
  </si>
  <si>
    <t>Respirometer</t>
  </si>
  <si>
    <t>°C</t>
  </si>
  <si>
    <t>Group</t>
  </si>
  <si>
    <t>control</t>
  </si>
  <si>
    <t>Sex</t>
  </si>
  <si>
    <t>Fasting</t>
  </si>
  <si>
    <t>Resting</t>
  </si>
  <si>
    <t>Luiz</t>
  </si>
  <si>
    <t>fL/cell</t>
  </si>
  <si>
    <t>cell count</t>
  </si>
  <si>
    <r>
      <t>10</t>
    </r>
    <r>
      <rPr>
        <b/>
        <vertAlign val="superscript"/>
        <sz val="10"/>
        <rFont val="Calibri"/>
        <family val="2"/>
      </rPr>
      <t>6</t>
    </r>
    <r>
      <rPr>
        <b/>
        <sz val="10"/>
        <rFont val="Calibri"/>
        <family val="2"/>
      </rPr>
      <t>·mL</t>
    </r>
    <r>
      <rPr>
        <b/>
        <vertAlign val="superscript"/>
        <sz val="10"/>
        <rFont val="Calibri"/>
        <family val="2"/>
      </rPr>
      <t>-1</t>
    </r>
    <r>
      <rPr>
        <b/>
        <sz val="10"/>
        <rFont val="Calibri"/>
        <family val="2"/>
      </rPr>
      <t xml:space="preserve"> </t>
    </r>
  </si>
  <si>
    <t>hh:mm</t>
  </si>
  <si>
    <t>mL</t>
  </si>
  <si>
    <r>
      <t>10</t>
    </r>
    <r>
      <rPr>
        <b/>
        <vertAlign val="superscript"/>
        <sz val="10"/>
        <color indexed="10"/>
        <rFont val="Calibri"/>
        <family val="2"/>
      </rPr>
      <t>6</t>
    </r>
    <r>
      <rPr>
        <b/>
        <sz val="10"/>
        <color indexed="10"/>
        <rFont val="Calibri"/>
        <family val="2"/>
      </rPr>
      <t xml:space="preserve"> cells</t>
    </r>
  </si>
  <si>
    <t>blood</t>
  </si>
  <si>
    <r>
      <t>10</t>
    </r>
    <r>
      <rPr>
        <b/>
        <vertAlign val="superscript"/>
        <sz val="10"/>
        <color indexed="10"/>
        <rFont val="Calibri"/>
        <family val="2"/>
      </rPr>
      <t xml:space="preserve">6 </t>
    </r>
    <r>
      <rPr>
        <b/>
        <sz val="10"/>
        <color indexed="10"/>
        <rFont val="Calibri"/>
        <family val="2"/>
      </rPr>
      <t>cell</t>
    </r>
  </si>
  <si>
    <t>%</t>
  </si>
  <si>
    <t>cell/cell</t>
  </si>
  <si>
    <t>cell suspension
volume</t>
  </si>
  <si>
    <t>into chamber</t>
  </si>
  <si>
    <t>in chamber</t>
  </si>
  <si>
    <t>light</t>
  </si>
  <si>
    <t>no</t>
  </si>
  <si>
    <t>years</t>
  </si>
  <si>
    <t>h</t>
  </si>
  <si>
    <t>Species</t>
  </si>
  <si>
    <t>human</t>
  </si>
  <si>
    <t>PDW</t>
  </si>
  <si>
    <t>MPV</t>
  </si>
  <si>
    <t>Tissue</t>
  </si>
  <si>
    <t>F/M</t>
  </si>
  <si>
    <t>Resuspension
media</t>
  </si>
  <si>
    <t>Isolation 
Note</t>
  </si>
  <si>
    <t>Data inserted by</t>
  </si>
  <si>
    <t xml:space="preserve"> Date</t>
  </si>
  <si>
    <t>Project information</t>
  </si>
  <si>
    <t>Operator</t>
  </si>
  <si>
    <t>Temperature</t>
  </si>
  <si>
    <t>Last update</t>
  </si>
  <si>
    <t>Agitation method</t>
  </si>
  <si>
    <t>Count from
stock/chamber</t>
  </si>
  <si>
    <t>fraction</t>
  </si>
  <si>
    <t>Viability
method</t>
  </si>
  <si>
    <t>Chamber</t>
  </si>
  <si>
    <t>Medium</t>
  </si>
  <si>
    <t>Type of protocol</t>
  </si>
  <si>
    <t>Chamber volume</t>
  </si>
  <si>
    <t>yyyy-mm-dd</t>
  </si>
  <si>
    <t>Stock
volume</t>
  </si>
  <si>
    <t>Cell count</t>
  </si>
  <si>
    <t>Yield</t>
  </si>
  <si>
    <t>Recovery</t>
  </si>
  <si>
    <t>Number ratio</t>
  </si>
  <si>
    <t>Storage duration</t>
  </si>
  <si>
    <t>Storage
temperature</t>
  </si>
  <si>
    <t>Storage
agitation method</t>
  </si>
  <si>
    <t>Storage
dark/light</t>
  </si>
  <si>
    <t xml:space="preserve">Cells: </t>
  </si>
  <si>
    <t>Respiration data</t>
  </si>
  <si>
    <t>Storage 
temperature</t>
  </si>
  <si>
    <t>Blood
volume</t>
  </si>
  <si>
    <r>
      <t xml:space="preserve">Isolation 
duration </t>
    </r>
    <r>
      <rPr>
        <b/>
        <vertAlign val="superscript"/>
        <sz val="10"/>
        <color indexed="8"/>
        <rFont val="Calibri"/>
        <family val="2"/>
      </rPr>
      <t>2</t>
    </r>
  </si>
  <si>
    <t>Aim</t>
  </si>
  <si>
    <t>Note
to sampling</t>
  </si>
  <si>
    <t>Note
to storage</t>
  </si>
  <si>
    <t>Research/Diagnostic</t>
  </si>
  <si>
    <t>Number</t>
  </si>
  <si>
    <t>Research</t>
  </si>
  <si>
    <t>Template description:</t>
  </si>
  <si>
    <t>-</t>
  </si>
  <si>
    <t>If isolated cell fraction is resuspended in bigger volume of media (5 mL of MiR05, 37°C) for replacing whole chamber content with this suspension for respirometry, the subsample from this suspension is counted and dilution is 1.</t>
  </si>
  <si>
    <t>The data marked with red colour are calculated from already inserted values</t>
  </si>
  <si>
    <t>ZS</t>
  </si>
  <si>
    <t>initial number concentration of all target cells</t>
  </si>
  <si>
    <t>initial number concentration of viable target cells</t>
  </si>
  <si>
    <t>PLT charcteristics</t>
  </si>
  <si>
    <t>Reference</t>
  </si>
  <si>
    <t>Source</t>
  </si>
  <si>
    <t>Name</t>
  </si>
  <si>
    <t>(#2) Sampling</t>
  </si>
  <si>
    <t>(#5) Isolation</t>
  </si>
  <si>
    <t>(#7) Counting</t>
  </si>
  <si>
    <r>
      <rPr>
        <b/>
        <i/>
        <sz val="10"/>
        <color indexed="8"/>
        <rFont val="Times New Roman"/>
        <family val="1"/>
        <charset val="238"/>
      </rPr>
      <t>I</t>
    </r>
    <r>
      <rPr>
        <b/>
        <vertAlign val="subscript"/>
        <sz val="10"/>
        <color indexed="8"/>
        <rFont val="Calibri"/>
        <family val="2"/>
      </rPr>
      <t>O2</t>
    </r>
    <r>
      <rPr>
        <b/>
        <sz val="10"/>
        <color indexed="8"/>
        <rFont val="Calibri"/>
        <family val="2"/>
      </rPr>
      <t xml:space="preserve"> [amol·s</t>
    </r>
    <r>
      <rPr>
        <b/>
        <vertAlign val="superscript"/>
        <sz val="10"/>
        <color indexed="8"/>
        <rFont val="Calibri"/>
        <family val="2"/>
      </rPr>
      <t>-1</t>
    </r>
    <r>
      <rPr>
        <b/>
        <sz val="10"/>
        <color indexed="8"/>
        <rFont val="Calibri"/>
        <family val="2"/>
      </rPr>
      <t>·cell</t>
    </r>
    <r>
      <rPr>
        <b/>
        <vertAlign val="superscript"/>
        <sz val="10"/>
        <color indexed="8"/>
        <rFont val="Calibri"/>
        <family val="2"/>
      </rPr>
      <t>-1</t>
    </r>
    <r>
      <rPr>
        <b/>
        <sz val="10"/>
        <color indexed="8"/>
        <rFont val="Calibri"/>
        <family val="2"/>
      </rPr>
      <t>]</t>
    </r>
  </si>
  <si>
    <t>(#8) Respirometry</t>
  </si>
  <si>
    <t>Isolation
protocol</t>
  </si>
  <si>
    <t>Count from stock/chamber, *Dilution for count:</t>
  </si>
  <si>
    <t>(#6) Cell suspension and storage before counting</t>
  </si>
  <si>
    <t>duration of isolation procedure</t>
  </si>
  <si>
    <t>DPBS+EGTA</t>
  </si>
  <si>
    <t>PLT fraction</t>
  </si>
  <si>
    <t>PLT characteristics</t>
  </si>
  <si>
    <t xml:space="preserve">Dilution * for count 
</t>
  </si>
  <si>
    <t>Viable PLT</t>
  </si>
  <si>
    <t>PBMC/PLT
(WBC/PLT)</t>
  </si>
  <si>
    <t>respirometry</t>
  </si>
  <si>
    <t>2017-06-20 PS4-02.DLD</t>
  </si>
  <si>
    <t>ce</t>
  </si>
  <si>
    <t xml:space="preserve">The SUIT protocol number is selected from library of SUIT protocols in MitoPedia (http://www.bioblast.at/index.php/MitoPedia:_SUIT). </t>
  </si>
  <si>
    <t xml:space="preserve">All respiratory states are named according the steps in selected SUIT protocol (shown in SUIT code at the library). </t>
  </si>
  <si>
    <t xml:space="preserve">For counting from stock suspension dilution 10 is usually used. For counting from O2k chamber the dilution could be calculated. </t>
  </si>
  <si>
    <t>Example: 140 µl of stock suspension is added to 2000 µL of medium in O2k. 100 µL of this well stirred cell suspension is taken from O2k chamber for counting. The dilution for counting is 2140/140 = 15.29.</t>
  </si>
  <si>
    <t>time interval between blood collection to initiation of isolation procedure</t>
  </si>
  <si>
    <t>time interval between counting and respirometry</t>
  </si>
  <si>
    <t xml:space="preserve">Time delay 
</t>
  </si>
  <si>
    <t>Column</t>
  </si>
  <si>
    <t>Definition</t>
  </si>
  <si>
    <t>counting -&gt;
respirometry</t>
  </si>
  <si>
    <t>MitoEAGLE blood cells group (2018) An interlaboratory guide through procedures for mitochondrial respiratory studies with intact and permeabilized peripheral blood mononuclear cells and platelets.</t>
  </si>
  <si>
    <t>(http://www.bioblast.at/index.php/MitoEAGLE_blood_cells_1)</t>
  </si>
  <si>
    <t>All fluxes are expressed in amols O2 per second per single cell of target cell type. The fluxes collected here are not corrected for contribution by contaminating cells.</t>
  </si>
  <si>
    <t>Corrections for contribution by contaminating cells could be done in the next columns exactly describing the correction method.</t>
  </si>
  <si>
    <t>Fig. 1. Workflow and topics of the manuscript in preparation.</t>
  </si>
  <si>
    <t>SUIT protocols for measurement of respiration in intact</t>
  </si>
  <si>
    <t>cells (viable cells, vce) and permeabilized cells (pce).</t>
  </si>
  <si>
    <t>Template for collecting respiratory data from human blood cells (PLTs) for data repository</t>
  </si>
  <si>
    <t>Institution</t>
  </si>
  <si>
    <t>University of Innsbruck</t>
  </si>
  <si>
    <t>Nr. 12/2017</t>
  </si>
  <si>
    <t>Ethical committee approval</t>
  </si>
  <si>
    <t>Ethinicity</t>
  </si>
  <si>
    <t>Caucasian</t>
  </si>
  <si>
    <t>Pregnancy</t>
  </si>
  <si>
    <t>Height</t>
  </si>
  <si>
    <t>Weight</t>
  </si>
  <si>
    <t>BMI</t>
  </si>
  <si>
    <t xml:space="preserve">Waist diameter </t>
  </si>
  <si>
    <t>cm</t>
  </si>
  <si>
    <t>m</t>
  </si>
  <si>
    <t>kg</t>
  </si>
  <si>
    <r>
      <t>kg·m</t>
    </r>
    <r>
      <rPr>
        <b/>
        <vertAlign val="superscript"/>
        <sz val="10"/>
        <color indexed="8"/>
        <rFont val="Calibri"/>
        <family val="2"/>
      </rPr>
      <t>-2</t>
    </r>
  </si>
  <si>
    <t>Strenious physical activity restriction</t>
  </si>
  <si>
    <t>Smoking</t>
  </si>
  <si>
    <t>Alcohol intake</t>
  </si>
  <si>
    <t>NA</t>
  </si>
  <si>
    <t>normal, ketogenic…</t>
  </si>
  <si>
    <t>Medication</t>
  </si>
  <si>
    <t>Underlying medical conditions</t>
  </si>
  <si>
    <r>
      <t>10</t>
    </r>
    <r>
      <rPr>
        <b/>
        <vertAlign val="superscript"/>
        <sz val="10"/>
        <color rgb="FFFF0000"/>
        <rFont val="Calibri"/>
        <family val="2"/>
      </rPr>
      <t>6</t>
    </r>
    <r>
      <rPr>
        <b/>
        <sz val="10"/>
        <color rgb="FFFF0000"/>
        <rFont val="Calibri"/>
        <family val="2"/>
      </rPr>
      <t>·mL</t>
    </r>
    <r>
      <rPr>
        <b/>
        <vertAlign val="superscript"/>
        <sz val="10"/>
        <color rgb="FFFF0000"/>
        <rFont val="Calibri"/>
        <family val="2"/>
      </rPr>
      <t>-1</t>
    </r>
    <r>
      <rPr>
        <b/>
        <sz val="10"/>
        <color rgb="FFFF0000"/>
        <rFont val="Calibri"/>
        <family val="2"/>
      </rPr>
      <t xml:space="preserve"> </t>
    </r>
  </si>
  <si>
    <t>Weekly physical activity</t>
  </si>
  <si>
    <t>abnormalities</t>
  </si>
  <si>
    <r>
      <t>initial</t>
    </r>
    <r>
      <rPr>
        <b/>
        <i/>
        <sz val="10"/>
        <color indexed="8"/>
        <rFont val="Calibri"/>
        <family val="2"/>
      </rPr>
      <t xml:space="preserve">
 C</t>
    </r>
    <r>
      <rPr>
        <b/>
        <i/>
        <u/>
        <vertAlign val="subscript"/>
        <sz val="10"/>
        <color indexed="8"/>
        <rFont val="Calibri"/>
        <family val="2"/>
      </rPr>
      <t>N</t>
    </r>
    <r>
      <rPr>
        <b/>
        <i/>
        <vertAlign val="subscript"/>
        <sz val="10"/>
        <color indexed="8"/>
        <rFont val="Calibri"/>
        <family val="2"/>
      </rPr>
      <t>ce</t>
    </r>
  </si>
  <si>
    <t>#1 Pre-analytical phase</t>
  </si>
  <si>
    <t>#1b Lifestyle</t>
  </si>
  <si>
    <t>#1a Anthropometric parameters</t>
  </si>
  <si>
    <t>I</t>
  </si>
  <si>
    <t>Asian, African American, White Caucasian, Hispanic or Latino</t>
  </si>
  <si>
    <t>NA=not asked, 1 - Yes, 2- No</t>
  </si>
  <si>
    <t>X</t>
  </si>
  <si>
    <t xml:space="preserve">NA=not asked, 0=no alcohol intake, 1, 2, &gt;1, &gt;2; 1 unit of alcohol: 250 mL of beer or 76 mL of wine, 25 mL whiskey; 1 unit/day for woman, 2 units/day for man = normal diet; </t>
  </si>
  <si>
    <t>text, e.g. normal, ketoenic diet, etc.</t>
  </si>
  <si>
    <t>text, any comorbidities the person might have</t>
  </si>
  <si>
    <t>Y</t>
  </si>
  <si>
    <t>Z</t>
  </si>
  <si>
    <t xml:space="preserve">
</t>
  </si>
  <si>
    <r>
      <t xml:space="preserve">No personal information is stored in this file;  </t>
    </r>
    <r>
      <rPr>
        <sz val="11"/>
        <color theme="1"/>
        <rFont val="Calibri"/>
        <family val="2"/>
        <scheme val="minor"/>
      </rPr>
      <t>https://ec.europa.eu/info/law/law-topic/data-protection/reform/what-personal-data_en</t>
    </r>
  </si>
  <si>
    <r>
      <t xml:space="preserve">No data are accepted without ethics approval; </t>
    </r>
    <r>
      <rPr>
        <sz val="11"/>
        <color theme="1"/>
        <rFont val="Calibri"/>
        <family val="2"/>
        <scheme val="minor"/>
      </rPr>
      <t>http://ec.europa.eu/research/participants/docs/h2020-funding-guide/cross-cutting-issues/ethics_en.htm</t>
    </r>
  </si>
  <si>
    <t>NA= not asked, light, moderate, vigorous (in accordance with CDC and ACSM guidelines; https://www.cdc.gov/physicalactivity/basics/adults/index.htm ; https://www.cdc.gov/nccdphp/dnpa/physical/pdf/PA_Intensity_table_2_1.pdf )</t>
  </si>
  <si>
    <t>Details</t>
  </si>
  <si>
    <t>NA=not asked, 1 - Yes, 2- No; Details: text, any medication the patient is taking, e.g. paracetamol, statins, antiplatelet agents, metformin, etc.</t>
  </si>
  <si>
    <t>minimum of 15 min sitting or lying down</t>
  </si>
  <si>
    <t>CR</t>
  </si>
  <si>
    <t>SUIT protocol:</t>
  </si>
  <si>
    <t>MitoFit / unpublished / Figure X or Table X in the manuscript</t>
  </si>
  <si>
    <t xml:space="preserve">published or unpublished data, mentioned if it is included in a figure or table of the manuscript and name as follows: [Name of user] Figure [Number of figure of user], e.g. Sarah Piel Figure 1 </t>
  </si>
  <si>
    <t>thrombocytopenia</t>
  </si>
  <si>
    <t>A</t>
  </si>
  <si>
    <t>M-N</t>
  </si>
  <si>
    <t>O-P</t>
  </si>
  <si>
    <t>Q</t>
  </si>
  <si>
    <t>AA</t>
  </si>
  <si>
    <t>AB</t>
  </si>
  <si>
    <t>AD</t>
  </si>
  <si>
    <t>AI</t>
  </si>
  <si>
    <t>BC</t>
  </si>
  <si>
    <t>BF</t>
  </si>
  <si>
    <t>BK</t>
  </si>
  <si>
    <t>CE</t>
  </si>
  <si>
    <t>CO</t>
  </si>
  <si>
    <t>CP</t>
  </si>
  <si>
    <t>AT; AX-BB; BV; CB-CD; CP;</t>
  </si>
  <si>
    <t>BO-BP</t>
  </si>
  <si>
    <t>was the cell count for respirometry performed on a concentrated cell suspension (stock) and then diluted to the final cell concentration in the chamber or was the cell count performed from the suspension in the chamber</t>
  </si>
  <si>
    <t>BO</t>
  </si>
  <si>
    <r>
      <t>The template starts with information about source of the data and proceeds with sections collecting project information (A-F) and #1 information on the pre-analytical phase (G-AA)</t>
    </r>
    <r>
      <rPr>
        <sz val="11"/>
        <color theme="1"/>
        <rFont val="Calibri"/>
        <family val="2"/>
        <scheme val="minor"/>
      </rPr>
      <t/>
    </r>
  </si>
  <si>
    <t>the information about #2 sampling procedure (AB-AH), #3 storage of blood (AI-AM), and #4 whole blood cell counts (AN-BC),</t>
  </si>
  <si>
    <t>The information about #5 blood cells isolation (BD-BG), #6 final cell suspension and its storage before counting  (BH-BN), and #7 counting (BO-CE).</t>
  </si>
  <si>
    <t>The information about time delay between counting and respirometry is collected in column CE.</t>
  </si>
  <si>
    <t>1-yes, 2-no, NA</t>
  </si>
  <si>
    <t>0, 1, 2, &gt;1, &gt;2, NA</t>
  </si>
  <si>
    <t>light, moderate, vigorous, NA</t>
  </si>
  <si>
    <t>any blood count or other types of abnormalities e.g. leucocytosis, thrombocytopenia, leukemia</t>
  </si>
  <si>
    <t xml:space="preserve">If the isolated cell fraction is resuspended in a small volume of media and small volume from this stock suspension is added into O2k chamber, </t>
  </si>
  <si>
    <t>the counting can be performed either from another subsample of the stock suspension or from the suspension in O2k chamber.</t>
  </si>
  <si>
    <t xml:space="preserve">the number of used SUIT protocol according to MitoPedia (http://www.bioblast.at/index.php/MitoPedia:_SUIT), the year of data collection, the version of the template and the date of the update. </t>
  </si>
  <si>
    <t>time (h) since last strenous physical activity (minimum 48 h)</t>
  </si>
  <si>
    <t>(#3) Storage of the whole blood</t>
  </si>
  <si>
    <t>Diet</t>
  </si>
  <si>
    <t xml:space="preserve">Data from respirometry #8 are collected at columns CF-DD and further if the SUIT protocol is longer. </t>
  </si>
  <si>
    <t>Explanations to the columns:</t>
  </si>
  <si>
    <t>(#4) Whole blood</t>
  </si>
  <si>
    <r>
      <t>initial</t>
    </r>
    <r>
      <rPr>
        <b/>
        <i/>
        <sz val="10"/>
        <color indexed="10"/>
        <rFont val="Calibri"/>
        <family val="2"/>
        <charset val="238"/>
      </rPr>
      <t xml:space="preserve">
 C</t>
    </r>
    <r>
      <rPr>
        <b/>
        <i/>
        <u/>
        <vertAlign val="subscript"/>
        <sz val="10"/>
        <color indexed="10"/>
        <rFont val="Calibri"/>
        <family val="2"/>
      </rPr>
      <t>N</t>
    </r>
    <r>
      <rPr>
        <b/>
        <i/>
        <vertAlign val="subscript"/>
        <sz val="10"/>
        <color indexed="10"/>
        <rFont val="Calibri"/>
        <family val="2"/>
      </rPr>
      <t>vce</t>
    </r>
  </si>
  <si>
    <t>time interval between end of isolation procedure and counting, if there is no storage, enter     -</t>
  </si>
  <si>
    <t>AK</t>
  </si>
  <si>
    <t>tilting, rolling</t>
  </si>
  <si>
    <t>Abbreviations in blood cell counting:</t>
  </si>
  <si>
    <t>white blood cells</t>
  </si>
  <si>
    <t>platelets</t>
  </si>
  <si>
    <t>neutrophils</t>
  </si>
  <si>
    <t>lymphocytes</t>
  </si>
  <si>
    <t>monocytes</t>
  </si>
  <si>
    <t>peripheral blood mononuclear cells = LYMPH + MONO</t>
  </si>
  <si>
    <r>
      <rPr>
        <b/>
        <sz val="11"/>
        <color theme="1"/>
        <rFont val="Calibri"/>
        <family val="2"/>
        <scheme val="minor"/>
      </rPr>
      <t>The name of the filled template</t>
    </r>
    <r>
      <rPr>
        <sz val="11"/>
        <color theme="1"/>
        <rFont val="Calibri"/>
        <family val="2"/>
        <scheme val="minor"/>
      </rPr>
      <t xml:space="preserve"> for data repository or MitoEAGLE manuscript should include country, town, name of O2k-Network laboratory (http://wiki.oroboros.at/index.php/O2k-Network), cell type, </t>
    </r>
  </si>
  <si>
    <t xml:space="preserve">If more protocols are run in parallel with the same blood cells, the part for respirometry should be extednded to show results from all available protocols. </t>
  </si>
  <si>
    <r>
      <rPr>
        <b/>
        <sz val="11"/>
        <color theme="1"/>
        <rFont val="Calibri"/>
        <family val="2"/>
        <scheme val="minor"/>
      </rPr>
      <t xml:space="preserve">Example: </t>
    </r>
    <r>
      <rPr>
        <sz val="11"/>
        <color theme="1"/>
        <rFont val="Calibri"/>
        <family val="2"/>
        <scheme val="minor"/>
      </rPr>
      <t>AT_Innsbruck_Gnaiger E_PBMC_CCP(S)_SUIT1_SUIT7_2017_v1_2018-06-01</t>
    </r>
  </si>
  <si>
    <t>Example of counting from stock/chamber:</t>
  </si>
  <si>
    <t>Count from stock/chamber</t>
  </si>
  <si>
    <r>
      <t xml:space="preserve">platelet distribution width </t>
    </r>
    <r>
      <rPr>
        <sz val="11"/>
        <color theme="1"/>
        <rFont val="Calibri"/>
        <family val="2"/>
      </rPr>
      <t>[fL] (PDW and MPV are platelet indices, which increase during platelet activation)</t>
    </r>
  </si>
  <si>
    <r>
      <t xml:space="preserve">platelet distribution width </t>
    </r>
    <r>
      <rPr>
        <sz val="11"/>
        <color theme="1"/>
        <rFont val="Calibri"/>
        <family val="2"/>
      </rPr>
      <t>[%] - some hematology analyzers show PDW in %</t>
    </r>
  </si>
  <si>
    <t>mean platelet volume (MPV and PDW are platelet indices, which increase during platelet activation)</t>
  </si>
  <si>
    <t>Ethnicity</t>
  </si>
  <si>
    <t>Strenous physical activity restriction</t>
  </si>
  <si>
    <t>Storage of the blood</t>
  </si>
  <si>
    <t>Abnormalities</t>
  </si>
  <si>
    <t>Isolation duration</t>
  </si>
  <si>
    <t>Storage of the cells</t>
  </si>
  <si>
    <t>Time delay counting -&gt; respirometry</t>
  </si>
  <si>
    <r>
      <t xml:space="preserve">Initial </t>
    </r>
    <r>
      <rPr>
        <b/>
        <i/>
        <sz val="11"/>
        <color theme="1"/>
        <rFont val="Calibri"/>
        <family val="2"/>
        <scheme val="minor"/>
      </rPr>
      <t>C</t>
    </r>
    <r>
      <rPr>
        <b/>
        <i/>
        <u/>
        <vertAlign val="subscript"/>
        <sz val="11"/>
        <color theme="1"/>
        <rFont val="Calibri"/>
        <family val="2"/>
        <scheme val="minor"/>
      </rPr>
      <t>N</t>
    </r>
    <r>
      <rPr>
        <b/>
        <vertAlign val="subscript"/>
        <sz val="11"/>
        <color theme="1"/>
        <rFont val="Calibri"/>
        <family val="2"/>
        <scheme val="minor"/>
      </rPr>
      <t>ce</t>
    </r>
  </si>
  <si>
    <r>
      <t xml:space="preserve">Inicial </t>
    </r>
    <r>
      <rPr>
        <b/>
        <i/>
        <sz val="11"/>
        <color theme="1"/>
        <rFont val="Calibri"/>
        <family val="2"/>
        <scheme val="minor"/>
      </rPr>
      <t>C</t>
    </r>
    <r>
      <rPr>
        <b/>
        <i/>
        <u/>
        <vertAlign val="subscript"/>
        <sz val="11"/>
        <color theme="1"/>
        <rFont val="Calibri"/>
        <family val="2"/>
        <scheme val="minor"/>
      </rPr>
      <t>N</t>
    </r>
    <r>
      <rPr>
        <b/>
        <vertAlign val="subscript"/>
        <sz val="11"/>
        <color theme="1"/>
        <rFont val="Calibri"/>
        <family val="2"/>
        <scheme val="minor"/>
      </rPr>
      <t>vce</t>
    </r>
  </si>
  <si>
    <t xml:space="preserve">This template is designed to collect the data from respirometry of blood cells. The structure of the template corresponds to the structure of the manuscript in preparation for WG4 with working title: </t>
  </si>
  <si>
    <t>the template contains an example of data collected from one person</t>
  </si>
  <si>
    <r>
      <t>SUIT protocol: 7</t>
    </r>
    <r>
      <rPr>
        <sz val="10"/>
        <color indexed="8"/>
        <rFont val="Calibri"/>
        <family val="2"/>
      </rPr>
      <t xml:space="preserve"> - the number of the SUIT protocol according MitoPedia (http://www.bioblast.at/index.php/MitoPedia:_SUIT), add the number and columns for another SUIT protocol(s) if performed with the same blood cells</t>
    </r>
  </si>
  <si>
    <t xml:space="preserve"> e.g. 7  - the number of the SUIT protocol according MitoPedia (http://www.bioblast.at/index.php/MitoPedia:_SUIT), add the number and columns for another SUIT protocol(s) if performed with the same blood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</si>
</sst>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yyyy\-mm\-dd;@"/>
    <numFmt numFmtId="167" formatCode="0.0000"/>
    <numFmt numFmtId="168" formatCode="0.000000"/>
  </numFmts>
  <fonts count="40" x14ac:knownFonts="1">
    <font>
      <sz val="11"/>
      <color theme="1"/>
      <name val="Calibri"/>
      <family val="2"/>
      <scheme val="minor"/>
    </font>
    <font>
      <b/>
      <sz val="10"/>
      <name val="Calibri"/>
      <family val="2"/>
    </font>
    <font>
      <b/>
      <vertAlign val="superscript"/>
      <sz val="10"/>
      <name val="Calibri"/>
      <family val="2"/>
    </font>
    <font>
      <sz val="10"/>
      <color indexed="8"/>
      <name val="Calibri"/>
      <family val="2"/>
    </font>
    <font>
      <b/>
      <sz val="10"/>
      <color indexed="8"/>
      <name val="Calibri"/>
      <family val="2"/>
    </font>
    <font>
      <b/>
      <i/>
      <sz val="10"/>
      <color indexed="8"/>
      <name val="Calibri"/>
      <family val="2"/>
    </font>
    <font>
      <b/>
      <vertAlign val="superscript"/>
      <sz val="10"/>
      <color indexed="8"/>
      <name val="Calibri"/>
      <family val="2"/>
    </font>
    <font>
      <b/>
      <sz val="10"/>
      <color indexed="10"/>
      <name val="Calibri"/>
      <family val="2"/>
    </font>
    <font>
      <sz val="10"/>
      <color indexed="10"/>
      <name val="Calibri"/>
      <family val="2"/>
    </font>
    <font>
      <b/>
      <vertAlign val="superscript"/>
      <sz val="10"/>
      <color indexed="10"/>
      <name val="Calibri"/>
      <family val="2"/>
    </font>
    <font>
      <b/>
      <sz val="11"/>
      <color indexed="8"/>
      <name val="Calibri"/>
      <family val="2"/>
    </font>
    <font>
      <sz val="8"/>
      <name val="Calibri"/>
      <family val="2"/>
    </font>
    <font>
      <b/>
      <sz val="10"/>
      <color indexed="8"/>
      <name val="Calibri"/>
      <family val="2"/>
      <charset val="238"/>
    </font>
    <font>
      <b/>
      <sz val="10"/>
      <color indexed="10"/>
      <name val="Calibri"/>
      <family val="2"/>
    </font>
    <font>
      <sz val="10"/>
      <name val="Calibri"/>
      <family val="2"/>
    </font>
    <font>
      <b/>
      <i/>
      <sz val="10"/>
      <color indexed="8"/>
      <name val="Times New Roman"/>
      <family val="1"/>
      <charset val="238"/>
    </font>
    <font>
      <b/>
      <sz val="10"/>
      <color indexed="10"/>
      <name val="Calibri"/>
      <family val="2"/>
      <charset val="238"/>
    </font>
    <font>
      <b/>
      <i/>
      <sz val="10"/>
      <color indexed="10"/>
      <name val="Calibri"/>
      <family val="2"/>
      <charset val="238"/>
    </font>
    <font>
      <sz val="10"/>
      <color indexed="10"/>
      <name val="Calibri"/>
      <family val="2"/>
      <charset val="238"/>
    </font>
    <font>
      <b/>
      <sz val="10"/>
      <color theme="1"/>
      <name val="Calibri"/>
      <family val="2"/>
      <scheme val="minor"/>
    </font>
    <font>
      <b/>
      <sz val="11"/>
      <color theme="1"/>
      <name val="Calibri"/>
      <family val="2"/>
      <scheme val="minor"/>
    </font>
    <font>
      <sz val="10"/>
      <color theme="1"/>
      <name val="Calibri"/>
      <family val="2"/>
      <scheme val="minor"/>
    </font>
    <font>
      <b/>
      <vertAlign val="subscript"/>
      <sz val="10"/>
      <color indexed="8"/>
      <name val="Calibri"/>
      <family val="2"/>
    </font>
    <font>
      <b/>
      <sz val="10"/>
      <color indexed="8"/>
      <name val="Calibri"/>
      <family val="1"/>
      <charset val="238"/>
    </font>
    <font>
      <sz val="11"/>
      <color indexed="8"/>
      <name val="Calibri"/>
      <family val="2"/>
    </font>
    <font>
      <b/>
      <i/>
      <sz val="11"/>
      <color theme="1"/>
      <name val="Calibri"/>
      <family val="2"/>
      <scheme val="minor"/>
    </font>
    <font>
      <i/>
      <sz val="11"/>
      <color theme="1"/>
      <name val="Calibri"/>
      <family val="2"/>
      <scheme val="minor"/>
    </font>
    <font>
      <sz val="8"/>
      <color theme="1"/>
      <name val="Calibri"/>
      <family val="2"/>
      <scheme val="minor"/>
    </font>
    <font>
      <b/>
      <sz val="10"/>
      <color rgb="FFFF0000"/>
      <name val="Calibri"/>
      <family val="2"/>
    </font>
    <font>
      <b/>
      <vertAlign val="superscript"/>
      <sz val="10"/>
      <color rgb="FFFF0000"/>
      <name val="Calibri"/>
      <family val="2"/>
    </font>
    <font>
      <b/>
      <i/>
      <vertAlign val="subscript"/>
      <sz val="10"/>
      <color indexed="8"/>
      <name val="Calibri"/>
      <family val="2"/>
    </font>
    <font>
      <b/>
      <i/>
      <u/>
      <vertAlign val="subscript"/>
      <sz val="10"/>
      <color indexed="8"/>
      <name val="Calibri"/>
      <family val="2"/>
    </font>
    <font>
      <b/>
      <i/>
      <u/>
      <vertAlign val="subscript"/>
      <sz val="10"/>
      <color indexed="10"/>
      <name val="Calibri"/>
      <family val="2"/>
    </font>
    <font>
      <b/>
      <i/>
      <vertAlign val="subscript"/>
      <sz val="10"/>
      <color indexed="10"/>
      <name val="Calibri"/>
      <family val="2"/>
    </font>
    <font>
      <b/>
      <i/>
      <u/>
      <vertAlign val="subscript"/>
      <sz val="11"/>
      <color theme="1"/>
      <name val="Calibri"/>
      <family val="2"/>
      <scheme val="minor"/>
    </font>
    <font>
      <b/>
      <vertAlign val="subscript"/>
      <sz val="11"/>
      <color theme="1"/>
      <name val="Calibri"/>
      <family val="2"/>
      <scheme val="minor"/>
    </font>
    <font>
      <sz val="11"/>
      <name val="Calibri"/>
      <family val="2"/>
      <scheme val="minor"/>
    </font>
    <font>
      <b/>
      <sz val="11"/>
      <name val="Calibri"/>
      <family val="2"/>
    </font>
    <font>
      <sz val="11"/>
      <name val="Calibri"/>
      <family val="2"/>
    </font>
    <font>
      <sz val="11"/>
      <color theme="1"/>
      <name val="Calibri"/>
      <family val="2"/>
    </font>
  </fonts>
  <fills count="11">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4"/>
        <bgColor indexed="9"/>
      </patternFill>
    </fill>
    <fill>
      <patternFill patternType="solid">
        <fgColor rgb="FFFFD1D1"/>
        <bgColor indexed="64"/>
      </patternFill>
    </fill>
    <fill>
      <patternFill patternType="solid">
        <fgColor theme="0" tint="-4.9989318521683403E-2"/>
        <bgColor indexed="64"/>
      </patternFill>
    </fill>
    <fill>
      <patternFill patternType="solid">
        <fgColor theme="0"/>
        <bgColor indexed="64"/>
      </patternFill>
    </fill>
    <fill>
      <patternFill patternType="solid">
        <fgColor rgb="FFFFCC99"/>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s>
  <cellStyleXfs count="1">
    <xf numFmtId="0" fontId="0" fillId="0" borderId="0"/>
  </cellStyleXfs>
  <cellXfs count="195">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165" fontId="8" fillId="0" borderId="1" xfId="0" applyNumberFormat="1" applyFont="1" applyBorder="1" applyAlignment="1">
      <alignment horizontal="center"/>
    </xf>
    <xf numFmtId="2" fontId="8" fillId="0" borderId="1" xfId="0" applyNumberFormat="1" applyFont="1" applyBorder="1" applyAlignment="1">
      <alignment horizontal="center"/>
    </xf>
    <xf numFmtId="0" fontId="0" fillId="0" borderId="0" xfId="0" applyFill="1"/>
    <xf numFmtId="20" fontId="3" fillId="0" borderId="1" xfId="0" applyNumberFormat="1" applyFont="1" applyBorder="1" applyAlignment="1">
      <alignment horizontal="center"/>
    </xf>
    <xf numFmtId="0" fontId="3" fillId="0" borderId="1" xfId="0" applyFont="1" applyFill="1" applyBorder="1" applyAlignment="1">
      <alignment horizontal="center"/>
    </xf>
    <xf numFmtId="165" fontId="3" fillId="0" borderId="1" xfId="0" applyNumberFormat="1" applyFont="1" applyBorder="1" applyAlignment="1">
      <alignment horizontal="center"/>
    </xf>
    <xf numFmtId="0" fontId="8" fillId="0" borderId="1" xfId="0" applyFont="1" applyFill="1" applyBorder="1" applyAlignment="1">
      <alignment horizontal="center"/>
    </xf>
    <xf numFmtId="2" fontId="8" fillId="0" borderId="1" xfId="0" applyNumberFormat="1" applyFont="1" applyFill="1" applyBorder="1" applyAlignment="1">
      <alignment horizontal="center"/>
    </xf>
    <xf numFmtId="165" fontId="8" fillId="0" borderId="1" xfId="0" applyNumberFormat="1" applyFont="1" applyFill="1" applyBorder="1" applyAlignment="1">
      <alignment horizontal="center"/>
    </xf>
    <xf numFmtId="0" fontId="3" fillId="0" borderId="1" xfId="0" applyFont="1" applyBorder="1" applyAlignment="1">
      <alignment horizontal="center" wrapText="1"/>
    </xf>
    <xf numFmtId="14" fontId="14" fillId="0" borderId="1" xfId="0" applyNumberFormat="1" applyFont="1" applyFill="1" applyBorder="1" applyAlignment="1">
      <alignment horizontal="center"/>
    </xf>
    <xf numFmtId="166" fontId="14" fillId="0" borderId="1"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Border="1"/>
    <xf numFmtId="0" fontId="0" fillId="0" borderId="0" xfId="0" applyNumberFormat="1" applyFont="1" applyFill="1" applyBorder="1"/>
    <xf numFmtId="0" fontId="3" fillId="0" borderId="3" xfId="0" applyFont="1" applyFill="1" applyBorder="1" applyAlignment="1">
      <alignment horizontal="center"/>
    </xf>
    <xf numFmtId="2" fontId="21" fillId="0" borderId="0" xfId="0" applyNumberFormat="1" applyFont="1" applyFill="1" applyAlignment="1">
      <alignment horizontal="center"/>
    </xf>
    <xf numFmtId="0" fontId="20" fillId="0" borderId="0" xfId="0" applyFont="1"/>
    <xf numFmtId="0" fontId="0" fillId="0" borderId="0" xfId="0" applyAlignment="1">
      <alignment horizontal="left"/>
    </xf>
    <xf numFmtId="0" fontId="0" fillId="0" borderId="0" xfId="0" applyAlignment="1">
      <alignment horizontal="right"/>
    </xf>
    <xf numFmtId="0" fontId="20" fillId="0" borderId="0" xfId="0" applyFont="1" applyAlignment="1">
      <alignment horizontal="center"/>
    </xf>
    <xf numFmtId="0" fontId="20" fillId="0" borderId="0" xfId="0" applyFont="1" applyAlignment="1">
      <alignment horizontal="center" vertical="center"/>
    </xf>
    <xf numFmtId="0" fontId="3" fillId="0" borderId="1" xfId="0" applyFont="1" applyBorder="1" applyAlignment="1"/>
    <xf numFmtId="0" fontId="4" fillId="6" borderId="11" xfId="0" applyFont="1" applyFill="1" applyBorder="1" applyAlignment="1">
      <alignment horizontal="left" vertical="top"/>
    </xf>
    <xf numFmtId="0" fontId="4" fillId="7" borderId="11" xfId="0" applyFont="1" applyFill="1" applyBorder="1" applyAlignment="1">
      <alignment horizontal="left" vertical="top"/>
    </xf>
    <xf numFmtId="0" fontId="4" fillId="5" borderId="8" xfId="0" applyFont="1" applyFill="1" applyBorder="1" applyAlignment="1">
      <alignment horizontal="left" vertical="top"/>
    </xf>
    <xf numFmtId="0" fontId="4" fillId="7" borderId="10" xfId="0" applyFont="1" applyFill="1" applyBorder="1" applyAlignment="1">
      <alignment horizontal="left" vertical="top"/>
    </xf>
    <xf numFmtId="0" fontId="4" fillId="7" borderId="8" xfId="0" applyFont="1" applyFill="1" applyBorder="1" applyAlignment="1">
      <alignment horizontal="left" vertical="top"/>
    </xf>
    <xf numFmtId="0" fontId="4" fillId="7" borderId="9" xfId="0" applyFont="1" applyFill="1" applyBorder="1" applyAlignment="1">
      <alignment horizontal="left" vertical="top"/>
    </xf>
    <xf numFmtId="0" fontId="4" fillId="8" borderId="3" xfId="0" applyFont="1" applyFill="1" applyBorder="1" applyAlignment="1">
      <alignment horizontal="left" vertical="top"/>
    </xf>
    <xf numFmtId="0" fontId="0" fillId="8" borderId="7" xfId="0" applyFill="1" applyBorder="1" applyAlignment="1">
      <alignment horizontal="left" vertical="top"/>
    </xf>
    <xf numFmtId="0" fontId="0" fillId="8" borderId="2" xfId="0"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2" xfId="0" applyFont="1" applyFill="1" applyBorder="1" applyAlignment="1">
      <alignment horizontal="left" vertical="top"/>
    </xf>
    <xf numFmtId="0" fontId="4" fillId="3" borderId="3" xfId="0" applyFont="1" applyFill="1" applyBorder="1" applyAlignment="1">
      <alignment horizontal="left" vertical="top"/>
    </xf>
    <xf numFmtId="0" fontId="4" fillId="3" borderId="7" xfId="0" applyFont="1" applyFill="1" applyBorder="1" applyAlignment="1">
      <alignment horizontal="left" vertical="top"/>
    </xf>
    <xf numFmtId="0" fontId="4" fillId="3" borderId="2" xfId="0" applyFont="1" applyFill="1" applyBorder="1" applyAlignment="1">
      <alignment horizontal="left" vertical="top"/>
    </xf>
    <xf numFmtId="0" fontId="3" fillId="0" borderId="0" xfId="0" applyFont="1" applyAlignment="1">
      <alignment horizontal="left" vertical="top"/>
    </xf>
    <xf numFmtId="0" fontId="12" fillId="7" borderId="8" xfId="0" applyFont="1" applyFill="1" applyBorder="1" applyAlignment="1">
      <alignment horizontal="left" vertical="top" wrapText="1"/>
    </xf>
    <xf numFmtId="0" fontId="1" fillId="7" borderId="11" xfId="0" applyFont="1" applyFill="1" applyBorder="1" applyAlignment="1">
      <alignment horizontal="left" vertical="top"/>
    </xf>
    <xf numFmtId="0" fontId="4" fillId="6" borderId="12" xfId="0" applyFont="1" applyFill="1" applyBorder="1" applyAlignment="1">
      <alignment horizontal="left" vertical="top"/>
    </xf>
    <xf numFmtId="0" fontId="12" fillId="7" borderId="9" xfId="0" applyFont="1" applyFill="1" applyBorder="1" applyAlignment="1">
      <alignment horizontal="left" vertical="top" wrapText="1"/>
    </xf>
    <xf numFmtId="0" fontId="1" fillId="7" borderId="12" xfId="0" applyFont="1" applyFill="1" applyBorder="1" applyAlignment="1">
      <alignment horizontal="left" vertical="top"/>
    </xf>
    <xf numFmtId="0" fontId="7" fillId="2" borderId="1" xfId="0" applyFont="1" applyFill="1" applyBorder="1" applyAlignment="1">
      <alignment horizontal="left"/>
    </xf>
    <xf numFmtId="0" fontId="1" fillId="2" borderId="1" xfId="0"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wrapText="1"/>
    </xf>
    <xf numFmtId="0" fontId="4" fillId="6" borderId="5" xfId="0" applyFont="1" applyFill="1" applyBorder="1" applyAlignment="1">
      <alignment horizontal="left"/>
    </xf>
    <xf numFmtId="0" fontId="4" fillId="6" borderId="6" xfId="0" applyFont="1" applyFill="1" applyBorder="1" applyAlignment="1">
      <alignment horizontal="left"/>
    </xf>
    <xf numFmtId="0" fontId="4" fillId="7" borderId="5" xfId="0" applyFont="1" applyFill="1" applyBorder="1" applyAlignment="1">
      <alignment horizontal="left"/>
    </xf>
    <xf numFmtId="0" fontId="4" fillId="7" borderId="6" xfId="0" applyFont="1" applyFill="1" applyBorder="1" applyAlignment="1">
      <alignment horizontal="left"/>
    </xf>
    <xf numFmtId="0" fontId="4" fillId="5" borderId="5" xfId="0" applyFont="1" applyFill="1" applyBorder="1" applyAlignment="1">
      <alignment horizontal="left"/>
    </xf>
    <xf numFmtId="0" fontId="4" fillId="7" borderId="4" xfId="0" applyFont="1" applyFill="1" applyBorder="1" applyAlignment="1">
      <alignment horizontal="left"/>
    </xf>
    <xf numFmtId="0" fontId="12" fillId="7" borderId="4" xfId="0" applyFont="1" applyFill="1" applyBorder="1" applyAlignment="1">
      <alignment horizontal="left" wrapText="1"/>
    </xf>
    <xf numFmtId="0" fontId="12" fillId="7" borderId="5" xfId="0" applyFont="1" applyFill="1" applyBorder="1" applyAlignment="1">
      <alignment horizontal="left" wrapText="1"/>
    </xf>
    <xf numFmtId="0" fontId="12" fillId="7" borderId="6" xfId="0" applyFont="1" applyFill="1" applyBorder="1" applyAlignment="1">
      <alignment horizontal="left" wrapText="1"/>
    </xf>
    <xf numFmtId="0" fontId="1" fillId="7" borderId="5" xfId="0" applyFont="1" applyFill="1" applyBorder="1" applyAlignment="1">
      <alignment horizontal="left"/>
    </xf>
    <xf numFmtId="0" fontId="1" fillId="7" borderId="6"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23" fillId="3" borderId="4" xfId="0" applyFont="1" applyFill="1" applyBorder="1" applyAlignment="1">
      <alignment horizontal="left"/>
    </xf>
    <xf numFmtId="0" fontId="4" fillId="3" borderId="7" xfId="0" applyFont="1" applyFill="1" applyBorder="1" applyAlignment="1">
      <alignment horizontal="left"/>
    </xf>
    <xf numFmtId="0" fontId="12" fillId="6" borderId="1" xfId="0" applyFont="1" applyFill="1" applyBorder="1" applyAlignment="1">
      <alignment horizontal="left" wrapText="1"/>
    </xf>
    <xf numFmtId="166" fontId="4" fillId="6" borderId="1" xfId="0" applyNumberFormat="1" applyFont="1" applyFill="1" applyBorder="1" applyAlignment="1">
      <alignment horizontal="left"/>
    </xf>
    <xf numFmtId="166" fontId="4" fillId="0" borderId="1" xfId="0" applyNumberFormat="1"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4" fillId="5" borderId="1" xfId="0" applyFont="1" applyFill="1" applyBorder="1" applyAlignment="1">
      <alignment horizontal="left" wrapText="1"/>
    </xf>
    <xf numFmtId="0" fontId="4" fillId="8" borderId="1" xfId="0" applyFont="1" applyFill="1" applyBorder="1" applyAlignment="1">
      <alignment horizontal="left" wrapText="1"/>
    </xf>
    <xf numFmtId="0" fontId="24" fillId="0" borderId="0" xfId="0" applyFont="1" applyAlignment="1">
      <alignment horizontal="left"/>
    </xf>
    <xf numFmtId="0" fontId="0" fillId="0" borderId="0" xfId="0" applyAlignment="1">
      <alignment vertical="center"/>
    </xf>
    <xf numFmtId="167" fontId="8"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2" fontId="3" fillId="0" borderId="1" xfId="0" applyNumberFormat="1" applyFont="1" applyFill="1" applyBorder="1" applyAlignment="1">
      <alignment horizontal="center"/>
    </xf>
    <xf numFmtId="168" fontId="8" fillId="0" borderId="1" xfId="0" applyNumberFormat="1" applyFont="1" applyBorder="1" applyAlignment="1">
      <alignment horizontal="center"/>
    </xf>
    <xf numFmtId="168" fontId="8" fillId="0" borderId="0" xfId="0" applyNumberFormat="1" applyFont="1" applyBorder="1" applyAlignment="1">
      <alignment horizontal="center"/>
    </xf>
    <xf numFmtId="168" fontId="0" fillId="0" borderId="0" xfId="0" applyNumberFormat="1"/>
    <xf numFmtId="0" fontId="4" fillId="0" borderId="0" xfId="0" applyFont="1" applyFill="1" applyBorder="1" applyAlignment="1"/>
    <xf numFmtId="0" fontId="0" fillId="0" borderId="0" xfId="0" applyFill="1" applyBorder="1"/>
    <xf numFmtId="0" fontId="1" fillId="0" borderId="0" xfId="0" applyFont="1" applyFill="1" applyBorder="1" applyAlignment="1">
      <alignment horizontal="center"/>
    </xf>
    <xf numFmtId="0" fontId="1" fillId="0" borderId="0" xfId="0" applyFont="1" applyFill="1" applyBorder="1" applyAlignment="1"/>
    <xf numFmtId="0" fontId="7" fillId="0" borderId="0" xfId="0" applyFont="1" applyFill="1" applyBorder="1" applyAlignment="1">
      <alignment horizontal="center"/>
    </xf>
    <xf numFmtId="0" fontId="1" fillId="0" borderId="0" xfId="0" applyFont="1" applyFill="1" applyBorder="1" applyAlignment="1">
      <alignment horizontal="center" vertical="top" wrapText="1"/>
    </xf>
    <xf numFmtId="0" fontId="7" fillId="0" borderId="0" xfId="0" applyFont="1" applyFill="1" applyBorder="1" applyAlignment="1">
      <alignment horizontal="center" wrapText="1"/>
    </xf>
    <xf numFmtId="0" fontId="7" fillId="0" borderId="0" xfId="0" applyFont="1" applyFill="1" applyBorder="1" applyAlignment="1">
      <alignment horizontal="center" vertical="top" wrapText="1"/>
    </xf>
    <xf numFmtId="165" fontId="3"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8" fillId="0" borderId="0" xfId="0" applyFont="1" applyFill="1" applyBorder="1" applyAlignment="1">
      <alignment horizontal="center"/>
    </xf>
    <xf numFmtId="0" fontId="3" fillId="0" borderId="1" xfId="0" applyFont="1" applyBorder="1"/>
    <xf numFmtId="0" fontId="0" fillId="0" borderId="1" xfId="0" applyBorder="1" applyAlignment="1">
      <alignment horizontal="center"/>
    </xf>
    <xf numFmtId="165" fontId="18" fillId="0" borderId="1" xfId="0" applyNumberFormat="1" applyFont="1" applyBorder="1" applyAlignment="1">
      <alignment horizontal="center"/>
    </xf>
    <xf numFmtId="164" fontId="0" fillId="0" borderId="1" xfId="0" applyNumberFormat="1" applyBorder="1" applyAlignment="1">
      <alignment horizontal="center"/>
    </xf>
    <xf numFmtId="0" fontId="1" fillId="9" borderId="6" xfId="0" applyFont="1" applyFill="1" applyBorder="1" applyAlignment="1">
      <alignment horizontal="left"/>
    </xf>
    <xf numFmtId="0" fontId="4" fillId="9" borderId="1" xfId="0" applyFont="1" applyFill="1" applyBorder="1" applyAlignment="1">
      <alignment horizontal="left" vertical="top" wrapText="1"/>
    </xf>
    <xf numFmtId="0" fontId="1" fillId="9" borderId="9" xfId="0" applyFont="1" applyFill="1" applyBorder="1" applyAlignment="1">
      <alignment horizontal="left"/>
    </xf>
    <xf numFmtId="0" fontId="4" fillId="9" borderId="1" xfId="0" applyFont="1" applyFill="1" applyBorder="1" applyAlignment="1">
      <alignment horizontal="left" wrapText="1"/>
    </xf>
    <xf numFmtId="0" fontId="4" fillId="9" borderId="3" xfId="0" applyFont="1" applyFill="1" applyBorder="1" applyAlignment="1">
      <alignment horizontal="left"/>
    </xf>
    <xf numFmtId="0" fontId="4" fillId="9" borderId="7" xfId="0" applyFont="1" applyFill="1" applyBorder="1" applyAlignment="1">
      <alignment horizontal="left"/>
    </xf>
    <xf numFmtId="0" fontId="4" fillId="9" borderId="2" xfId="0" applyFont="1" applyFill="1" applyBorder="1" applyAlignment="1">
      <alignment horizontal="left"/>
    </xf>
    <xf numFmtId="0" fontId="1" fillId="9" borderId="1" xfId="0" applyFont="1" applyFill="1" applyBorder="1" applyAlignment="1">
      <alignment horizontal="left"/>
    </xf>
    <xf numFmtId="0" fontId="1" fillId="9" borderId="3" xfId="0" applyFont="1" applyFill="1" applyBorder="1" applyAlignment="1">
      <alignment horizontal="left"/>
    </xf>
    <xf numFmtId="0" fontId="1" fillId="9" borderId="7" xfId="0" applyFont="1" applyFill="1" applyBorder="1" applyAlignment="1">
      <alignment horizontal="left"/>
    </xf>
    <xf numFmtId="0" fontId="1" fillId="9" borderId="2" xfId="0" applyFont="1" applyFill="1" applyBorder="1" applyAlignment="1">
      <alignment horizontal="left"/>
    </xf>
    <xf numFmtId="0" fontId="7" fillId="9" borderId="3" xfId="0" applyFont="1" applyFill="1" applyBorder="1" applyAlignment="1">
      <alignment horizontal="left"/>
    </xf>
    <xf numFmtId="0" fontId="1" fillId="9" borderId="1" xfId="0" applyFont="1" applyFill="1" applyBorder="1" applyAlignment="1">
      <alignment horizontal="left" wrapText="1"/>
    </xf>
    <xf numFmtId="0" fontId="7" fillId="9" borderId="1" xfId="0" applyFont="1" applyFill="1" applyBorder="1" applyAlignment="1">
      <alignment horizontal="left"/>
    </xf>
    <xf numFmtId="0" fontId="7" fillId="9" borderId="1" xfId="0" applyFont="1" applyFill="1" applyBorder="1" applyAlignment="1">
      <alignment horizontal="left" wrapText="1"/>
    </xf>
    <xf numFmtId="0" fontId="4" fillId="9" borderId="8" xfId="0" applyFont="1" applyFill="1" applyBorder="1" applyAlignment="1">
      <alignment horizontal="left"/>
    </xf>
    <xf numFmtId="0" fontId="1" fillId="9" borderId="11" xfId="0" applyFont="1" applyFill="1" applyBorder="1" applyAlignment="1">
      <alignment horizontal="left" vertical="top"/>
    </xf>
    <xf numFmtId="0" fontId="20" fillId="0" borderId="0" xfId="0" applyNumberFormat="1" applyFont="1" applyFill="1" applyBorder="1"/>
    <xf numFmtId="0" fontId="10" fillId="0" borderId="0" xfId="0" applyFont="1" applyAlignment="1">
      <alignment horizontal="left"/>
    </xf>
    <xf numFmtId="0" fontId="20" fillId="0" borderId="0" xfId="0" applyFont="1" applyAlignment="1">
      <alignment horizontal="left"/>
    </xf>
    <xf numFmtId="0" fontId="0" fillId="0" borderId="0" xfId="0" applyFont="1"/>
    <xf numFmtId="0" fontId="26" fillId="0" borderId="0" xfId="0" applyFont="1"/>
    <xf numFmtId="17" fontId="3" fillId="0" borderId="1" xfId="0" applyNumberFormat="1" applyFont="1" applyBorder="1" applyAlignment="1"/>
    <xf numFmtId="0" fontId="27" fillId="0" borderId="0" xfId="0" applyFont="1"/>
    <xf numFmtId="0" fontId="4" fillId="7" borderId="0" xfId="0" applyFont="1" applyFill="1" applyBorder="1" applyAlignment="1">
      <alignment horizontal="left" vertical="top"/>
    </xf>
    <xf numFmtId="0" fontId="28" fillId="2" borderId="1" xfId="0" applyFont="1" applyFill="1" applyBorder="1" applyAlignment="1">
      <alignment horizontal="left"/>
    </xf>
    <xf numFmtId="0" fontId="3" fillId="0" borderId="1" xfId="0" applyFont="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0" fillId="0" borderId="0" xfId="0" applyFill="1" applyBorder="1" applyAlignment="1">
      <alignment horizontal="center"/>
    </xf>
    <xf numFmtId="0" fontId="7" fillId="2" borderId="5" xfId="0" applyFont="1" applyFill="1" applyBorder="1" applyAlignment="1">
      <alignment horizontal="left"/>
    </xf>
    <xf numFmtId="0" fontId="1" fillId="2" borderId="5" xfId="0" applyFont="1" applyFill="1" applyBorder="1" applyAlignment="1">
      <alignment horizontal="left"/>
    </xf>
    <xf numFmtId="0" fontId="1" fillId="7" borderId="8" xfId="0" applyFont="1" applyFill="1" applyBorder="1" applyAlignment="1">
      <alignment horizontal="left" vertical="top"/>
    </xf>
    <xf numFmtId="0" fontId="7" fillId="2" borderId="6" xfId="0" applyFont="1" applyFill="1" applyBorder="1" applyAlignment="1">
      <alignment horizontal="left"/>
    </xf>
    <xf numFmtId="0" fontId="1" fillId="2" borderId="4" xfId="0" applyFont="1" applyFill="1" applyBorder="1" applyAlignment="1">
      <alignment horizontal="left"/>
    </xf>
    <xf numFmtId="0" fontId="1" fillId="2" borderId="6" xfId="0" applyFont="1" applyFill="1" applyBorder="1" applyAlignment="1">
      <alignment horizontal="left"/>
    </xf>
    <xf numFmtId="0" fontId="7" fillId="2" borderId="4" xfId="0" applyFont="1" applyFill="1" applyBorder="1" applyAlignment="1">
      <alignment horizontal="left"/>
    </xf>
    <xf numFmtId="0" fontId="0" fillId="0" borderId="0" xfId="0" applyAlignment="1"/>
    <xf numFmtId="0" fontId="20" fillId="10" borderId="0" xfId="0" applyFont="1" applyFill="1"/>
    <xf numFmtId="0" fontId="0" fillId="10" borderId="0" xfId="0" applyFill="1"/>
    <xf numFmtId="0" fontId="36" fillId="0" borderId="0" xfId="0" applyFont="1"/>
    <xf numFmtId="0" fontId="37" fillId="0" borderId="0" xfId="0" applyFont="1" applyAlignment="1">
      <alignment horizontal="left"/>
    </xf>
    <xf numFmtId="0" fontId="36" fillId="0" borderId="0" xfId="0" applyFont="1" applyAlignment="1">
      <alignment vertical="center"/>
    </xf>
    <xf numFmtId="0" fontId="36" fillId="0" borderId="0" xfId="0" applyFont="1" applyAlignment="1">
      <alignment horizontal="left"/>
    </xf>
    <xf numFmtId="0" fontId="38" fillId="0" borderId="0" xfId="0" applyFont="1" applyAlignment="1">
      <alignment horizontal="left"/>
    </xf>
    <xf numFmtId="2" fontId="14" fillId="0" borderId="1" xfId="0" applyNumberFormat="1" applyFont="1" applyBorder="1" applyAlignment="1">
      <alignment horizontal="center"/>
    </xf>
    <xf numFmtId="0" fontId="4" fillId="0" borderId="0" xfId="0" applyFont="1" applyBorder="1" applyAlignment="1">
      <alignment horizontal="left" wrapText="1"/>
    </xf>
    <xf numFmtId="0" fontId="3" fillId="7" borderId="0" xfId="0" applyFont="1" applyFill="1" applyBorder="1" applyAlignment="1">
      <alignment horizontal="left" vertical="top"/>
    </xf>
    <xf numFmtId="0" fontId="1" fillId="0" borderId="3" xfId="0" applyFont="1" applyFill="1" applyBorder="1" applyAlignment="1">
      <alignment horizontal="left" wrapText="1"/>
    </xf>
    <xf numFmtId="0" fontId="1" fillId="4" borderId="1" xfId="0" applyFont="1" applyFill="1" applyBorder="1" applyAlignment="1">
      <alignment horizontal="left"/>
    </xf>
    <xf numFmtId="0" fontId="4" fillId="0" borderId="0" xfId="0" applyFont="1" applyAlignment="1">
      <alignment horizontal="left"/>
    </xf>
    <xf numFmtId="0" fontId="1" fillId="2" borderId="1" xfId="0" applyFont="1" applyFill="1" applyBorder="1" applyAlignment="1">
      <alignment horizontal="left" wrapText="1"/>
    </xf>
    <xf numFmtId="0" fontId="28" fillId="3" borderId="1" xfId="0" applyFont="1" applyFill="1" applyBorder="1" applyAlignment="1">
      <alignment horizontal="left"/>
    </xf>
    <xf numFmtId="0" fontId="4" fillId="6" borderId="16" xfId="0" applyFont="1" applyFill="1" applyBorder="1" applyAlignment="1">
      <alignment horizontal="left" vertical="top"/>
    </xf>
    <xf numFmtId="0" fontId="4" fillId="6" borderId="4" xfId="0" applyFont="1" applyFill="1" applyBorder="1" applyAlignment="1">
      <alignment horizontal="left"/>
    </xf>
    <xf numFmtId="0" fontId="4" fillId="0" borderId="3" xfId="0" applyFont="1" applyBorder="1" applyAlignment="1">
      <alignment horizontal="left" vertical="top"/>
    </xf>
    <xf numFmtId="0" fontId="12" fillId="6" borderId="3"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3" xfId="0" applyFont="1" applyBorder="1" applyAlignment="1">
      <alignment horizontal="left" vertical="top"/>
    </xf>
    <xf numFmtId="0" fontId="4" fillId="0" borderId="13" xfId="0" applyFont="1" applyBorder="1" applyAlignment="1">
      <alignment horizontal="left" vertical="top" wrapText="1"/>
    </xf>
    <xf numFmtId="0" fontId="4" fillId="5"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1" fillId="2" borderId="1" xfId="0" applyFont="1" applyFill="1" applyBorder="1" applyAlignment="1">
      <alignment horizontal="left" vertical="top"/>
    </xf>
    <xf numFmtId="0" fontId="13" fillId="2" borderId="1" xfId="0" applyFont="1" applyFill="1" applyBorder="1" applyAlignment="1">
      <alignment horizontal="left" vertical="top"/>
    </xf>
    <xf numFmtId="0" fontId="7" fillId="2" borderId="1" xfId="0" applyFont="1" applyFill="1" applyBorder="1" applyAlignment="1">
      <alignment horizontal="left" vertical="top"/>
    </xf>
    <xf numFmtId="0" fontId="14" fillId="2" borderId="5" xfId="0" applyFont="1" applyFill="1" applyBorder="1" applyAlignment="1">
      <alignment horizontal="left" vertical="top" wrapText="1"/>
    </xf>
    <xf numFmtId="0" fontId="4" fillId="0" borderId="0" xfId="0" applyFont="1" applyAlignment="1">
      <alignment horizontal="left" vertical="top" wrapText="1"/>
    </xf>
    <xf numFmtId="0" fontId="1" fillId="0" borderId="3"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1" xfId="0" applyFont="1" applyFill="1" applyBorder="1" applyAlignment="1">
      <alignment horizontal="left" vertical="top"/>
    </xf>
    <xf numFmtId="0" fontId="7" fillId="9" borderId="1" xfId="0" applyFont="1" applyFill="1" applyBorder="1" applyAlignment="1">
      <alignment horizontal="left" vertical="top"/>
    </xf>
    <xf numFmtId="0" fontId="4" fillId="9" borderId="13" xfId="0" applyFont="1" applyFill="1" applyBorder="1" applyAlignment="1">
      <alignment horizontal="left" vertical="top" wrapText="1"/>
    </xf>
    <xf numFmtId="0" fontId="7" fillId="9" borderId="1" xfId="0" applyFont="1" applyFill="1" applyBorder="1" applyAlignment="1">
      <alignment horizontal="left" vertical="top" wrapText="1"/>
    </xf>
    <xf numFmtId="0" fontId="4" fillId="9" borderId="0" xfId="0" applyFont="1" applyFill="1" applyAlignment="1">
      <alignment horizontal="left" vertical="top" wrapText="1"/>
    </xf>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 fillId="4" borderId="1" xfId="0" applyFont="1" applyFill="1" applyBorder="1" applyAlignment="1">
      <alignment horizontal="left" vertical="top"/>
    </xf>
    <xf numFmtId="0" fontId="4" fillId="0" borderId="0" xfId="0" applyFont="1" applyAlignment="1">
      <alignment horizontal="left" vertical="top"/>
    </xf>
    <xf numFmtId="0" fontId="0" fillId="8" borderId="8" xfId="0" applyFill="1" applyBorder="1" applyAlignment="1">
      <alignment horizontal="left" vertical="top"/>
    </xf>
    <xf numFmtId="0" fontId="1" fillId="2" borderId="13" xfId="0" applyFont="1" applyFill="1" applyBorder="1" applyAlignment="1">
      <alignment horizontal="left" vertical="top"/>
    </xf>
    <xf numFmtId="0" fontId="10" fillId="0" borderId="0" xfId="0" applyFont="1" applyAlignment="1"/>
    <xf numFmtId="0" fontId="20" fillId="0" borderId="0" xfId="0" applyFont="1" applyAlignment="1"/>
    <xf numFmtId="0" fontId="1" fillId="2" borderId="3" xfId="0" applyFont="1" applyFill="1" applyBorder="1" applyAlignment="1">
      <alignment horizontal="left"/>
    </xf>
    <xf numFmtId="0" fontId="0" fillId="0" borderId="0" xfId="0"/>
    <xf numFmtId="0" fontId="0" fillId="0" borderId="0" xfId="0" applyFill="1"/>
    <xf numFmtId="0" fontId="20" fillId="0" borderId="0" xfId="0" applyFont="1" applyAlignment="1"/>
    <xf numFmtId="49" fontId="10" fillId="0" borderId="0" xfId="0" applyNumberFormat="1" applyFont="1" applyAlignment="1">
      <alignment horizontal="left"/>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7" borderId="14" xfId="0" applyFont="1" applyFill="1" applyBorder="1" applyAlignment="1">
      <alignment horizontal="left" vertical="top"/>
    </xf>
    <xf numFmtId="0" fontId="4" fillId="7" borderId="15" xfId="0" applyFont="1" applyFill="1" applyBorder="1" applyAlignment="1">
      <alignment horizontal="left" vertical="top"/>
    </xf>
  </cellXfs>
  <cellStyles count="1">
    <cellStyle name="Normálna" xfId="0" builtinId="0"/>
  </cellStyles>
  <dxfs count="16">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s>
  <tableStyles count="0" defaultTableStyle="TableStyleMedium2" defaultPivotStyle="PivotStyleLight16"/>
  <colors>
    <mruColors>
      <color rgb="FF00CCFF"/>
      <color rgb="FFFFCC99"/>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17451</xdr:colOff>
      <xdr:row>0</xdr:row>
      <xdr:rowOff>25315</xdr:rowOff>
    </xdr:from>
    <xdr:to>
      <xdr:col>27</xdr:col>
      <xdr:colOff>354139</xdr:colOff>
      <xdr:row>20</xdr:row>
      <xdr:rowOff>99072</xdr:rowOff>
    </xdr:to>
    <xdr:pic>
      <xdr:nvPicPr>
        <xdr:cNvPr id="2" name="Picture 1" descr="File:Workflow MitoEAGLE blood cells.png">
          <a:extLst>
            <a:ext uri="{FF2B5EF4-FFF2-40B4-BE49-F238E27FC236}">
              <a16:creationId xmlns:a16="http://schemas.microsoft.com/office/drawing/2014/main" id="{7DB5B126-EF01-4FC5-9F6C-C46E4E757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2101" y="25315"/>
          <a:ext cx="3994288" cy="3756757"/>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8"/>
  <sheetViews>
    <sheetView tabSelected="1" zoomScaleNormal="100" workbookViewId="0">
      <pane ySplit="4" topLeftCell="A5" activePane="bottomLeft" state="frozen"/>
      <selection activeCell="BY1" sqref="BY1"/>
      <selection pane="bottomLeft" activeCell="A6" sqref="A6"/>
    </sheetView>
  </sheetViews>
  <sheetFormatPr defaultColWidth="8.85546875" defaultRowHeight="15" x14ac:dyDescent="0.25"/>
  <cols>
    <col min="1" max="1" width="48" bestFit="1" customWidth="1"/>
    <col min="2" max="2" width="19.7109375" customWidth="1"/>
    <col min="3" max="3" width="9.85546875" customWidth="1"/>
    <col min="4" max="4" width="17.42578125" customWidth="1"/>
    <col min="5" max="5" width="13.85546875" customWidth="1"/>
    <col min="6" max="6" width="11.140625" customWidth="1"/>
    <col min="7" max="7" width="10.28515625" customWidth="1"/>
    <col min="8" max="12" width="8.140625" customWidth="1"/>
    <col min="13" max="13" width="12.7109375" style="1" customWidth="1"/>
    <col min="14" max="14" width="6" style="1" bestFit="1" customWidth="1"/>
    <col min="15" max="15" width="12.7109375" style="1" customWidth="1"/>
    <col min="16" max="16" width="6" style="1" bestFit="1" customWidth="1"/>
    <col min="17" max="17" width="13.28515625" style="1" customWidth="1"/>
    <col min="18" max="19" width="5.42578125" style="1" customWidth="1"/>
    <col min="20" max="23" width="10.7109375" style="1" customWidth="1"/>
    <col min="24" max="24" width="13.28515625" style="1" customWidth="1"/>
    <col min="25" max="25" width="14.7109375" style="1" customWidth="1"/>
    <col min="26" max="26" width="15.42578125" style="1" customWidth="1"/>
    <col min="27" max="27" width="23.140625" style="1" customWidth="1"/>
    <col min="28" max="28" width="15.42578125" style="1" customWidth="1"/>
    <col min="29" max="29" width="6.42578125" style="1" customWidth="1"/>
    <col min="30" max="30" width="6.85546875" style="1" customWidth="1"/>
    <col min="31" max="31" width="11.5703125" style="1" customWidth="1"/>
    <col min="32" max="32" width="7" style="1" customWidth="1"/>
    <col min="33" max="33" width="11.7109375" style="1" customWidth="1"/>
    <col min="34" max="34" width="10.28515625" style="1" customWidth="1"/>
    <col min="35" max="35" width="8" style="1" customWidth="1"/>
    <col min="36" max="36" width="10.5703125" style="1" customWidth="1"/>
    <col min="37" max="37" width="7.85546875" style="1" customWidth="1"/>
    <col min="38" max="38" width="8.85546875" style="1" customWidth="1"/>
    <col min="39" max="39" width="8.7109375" style="1" customWidth="1"/>
    <col min="40" max="40" width="8.85546875" style="1" customWidth="1"/>
    <col min="41" max="46" width="7.7109375" customWidth="1"/>
    <col min="47" max="49" width="5.85546875" customWidth="1"/>
    <col min="50" max="51" width="7.7109375" customWidth="1"/>
    <col min="53" max="54" width="11.7109375" customWidth="1"/>
    <col min="55" max="55" width="15.140625" bestFit="1" customWidth="1"/>
    <col min="56" max="56" width="10.7109375" style="1" customWidth="1"/>
    <col min="57" max="58" width="8.28515625" style="1" customWidth="1"/>
    <col min="59" max="59" width="8.85546875" style="1" customWidth="1"/>
    <col min="60" max="60" width="11.85546875" style="7" customWidth="1"/>
    <col min="61" max="61" width="11.42578125" style="7" customWidth="1"/>
    <col min="62" max="62" width="7.140625" style="7" customWidth="1"/>
    <col min="63" max="63" width="7.5703125" customWidth="1"/>
    <col min="64" max="64" width="10.7109375" customWidth="1"/>
    <col min="65" max="66" width="8.7109375" customWidth="1"/>
    <col min="67" max="67" width="13.28515625" style="7" customWidth="1"/>
    <col min="69" max="69" width="8" customWidth="1"/>
    <col min="70" max="70" width="7" customWidth="1"/>
    <col min="71" max="71" width="8" customWidth="1"/>
    <col min="72" max="72" width="7.28515625" customWidth="1"/>
    <col min="73" max="73" width="7.140625" customWidth="1"/>
    <col min="74" max="74" width="6.85546875" customWidth="1"/>
    <col min="75" max="75" width="5.7109375" customWidth="1"/>
    <col min="76" max="76" width="6" customWidth="1"/>
    <col min="77" max="77" width="6.140625" customWidth="1"/>
    <col min="78" max="78" width="7.140625" customWidth="1"/>
    <col min="79" max="79" width="10.85546875" customWidth="1"/>
    <col min="80" max="80" width="7.140625" customWidth="1"/>
    <col min="81" max="81" width="7.85546875" customWidth="1"/>
    <col min="82" max="82" width="11.28515625" customWidth="1"/>
    <col min="83" max="83" width="11.28515625" style="23" customWidth="1"/>
    <col min="84" max="84" width="12.28515625" customWidth="1"/>
    <col min="85" max="85" width="8.28515625" customWidth="1"/>
    <col min="86" max="86" width="19" customWidth="1"/>
    <col min="87" max="87" width="7.42578125" style="1" customWidth="1"/>
    <col min="88" max="88" width="8.28515625" style="1" customWidth="1"/>
    <col min="89" max="89" width="10.85546875" style="1" customWidth="1"/>
    <col min="90" max="90" width="8" style="1" customWidth="1"/>
    <col min="91" max="91" width="8" customWidth="1"/>
    <col min="92" max="92" width="12.28515625" customWidth="1"/>
    <col min="93" max="93" width="7.42578125" style="1" customWidth="1"/>
    <col min="94" max="94" width="7.5703125" style="1" customWidth="1"/>
    <col min="95" max="95" width="16.28515625" customWidth="1"/>
    <col min="96" max="97" width="6.7109375" customWidth="1"/>
    <col min="98" max="98" width="7.28515625" customWidth="1"/>
    <col min="99" max="108" width="6.7109375" customWidth="1"/>
    <col min="109" max="109" width="9.140625" customWidth="1"/>
  </cols>
  <sheetData>
    <row r="1" spans="1:108" s="43" customFormat="1" ht="14.45" customHeight="1" x14ac:dyDescent="0.2">
      <c r="A1" s="193" t="s">
        <v>115</v>
      </c>
      <c r="B1" s="152" t="s">
        <v>74</v>
      </c>
      <c r="C1" s="28"/>
      <c r="D1" s="28"/>
      <c r="E1" s="28"/>
      <c r="F1" s="46"/>
      <c r="G1" s="29" t="s">
        <v>180</v>
      </c>
      <c r="H1" s="29"/>
      <c r="I1" s="29"/>
      <c r="J1" s="29"/>
      <c r="K1" s="29"/>
      <c r="L1" s="29"/>
      <c r="M1" s="123"/>
      <c r="N1" s="123"/>
      <c r="O1" s="123"/>
      <c r="P1" s="123"/>
      <c r="Q1" s="123"/>
      <c r="R1" s="31" t="s">
        <v>182</v>
      </c>
      <c r="S1" s="32"/>
      <c r="T1" s="32"/>
      <c r="U1" s="32"/>
      <c r="V1" s="32"/>
      <c r="W1" s="33"/>
      <c r="X1" s="31" t="s">
        <v>181</v>
      </c>
      <c r="Y1" s="145"/>
      <c r="Z1" s="146"/>
      <c r="AA1" s="123"/>
      <c r="AB1" s="30" t="s">
        <v>118</v>
      </c>
      <c r="AC1" s="30"/>
      <c r="AD1" s="30"/>
      <c r="AE1" s="30"/>
      <c r="AF1" s="30"/>
      <c r="AG1" s="30"/>
      <c r="AH1" s="30"/>
      <c r="AI1" s="31" t="s">
        <v>234</v>
      </c>
      <c r="AJ1" s="32"/>
      <c r="AK1" s="32"/>
      <c r="AL1" s="32"/>
      <c r="AM1" s="33"/>
      <c r="AN1" s="34" t="s">
        <v>238</v>
      </c>
      <c r="AO1" s="182"/>
      <c r="AP1" s="35"/>
      <c r="AQ1" s="35"/>
      <c r="AR1" s="35"/>
      <c r="AS1" s="35"/>
      <c r="AT1" s="35"/>
      <c r="AU1" s="35"/>
      <c r="AV1" s="35"/>
      <c r="AW1" s="35"/>
      <c r="AX1" s="35"/>
      <c r="AY1" s="35"/>
      <c r="AZ1" s="35"/>
      <c r="BA1" s="35"/>
      <c r="BB1" s="35"/>
      <c r="BC1" s="36"/>
      <c r="BD1" s="131" t="s">
        <v>119</v>
      </c>
      <c r="BE1" s="44"/>
      <c r="BF1" s="44"/>
      <c r="BG1" s="47"/>
      <c r="BH1" s="45" t="s">
        <v>125</v>
      </c>
      <c r="BI1" s="45"/>
      <c r="BJ1" s="45"/>
      <c r="BK1" s="45"/>
      <c r="BL1" s="45"/>
      <c r="BM1" s="45"/>
      <c r="BN1" s="48"/>
      <c r="BO1" s="101" t="s">
        <v>120</v>
      </c>
      <c r="BP1" s="103" t="s">
        <v>128</v>
      </c>
      <c r="BQ1" s="104"/>
      <c r="BR1" s="104"/>
      <c r="BS1" s="104"/>
      <c r="BT1" s="104"/>
      <c r="BU1" s="104"/>
      <c r="BV1" s="104"/>
      <c r="BW1" s="114"/>
      <c r="BX1" s="114"/>
      <c r="BY1" s="114"/>
      <c r="BZ1" s="104"/>
      <c r="CA1" s="104"/>
      <c r="CB1" s="104"/>
      <c r="CC1" s="104"/>
      <c r="CD1" s="105"/>
      <c r="CE1" s="115"/>
      <c r="CF1" s="31" t="s">
        <v>122</v>
      </c>
      <c r="CG1" s="33"/>
      <c r="CH1" s="37" t="s">
        <v>97</v>
      </c>
      <c r="CI1" s="38"/>
      <c r="CJ1" s="38"/>
      <c r="CK1" s="38"/>
      <c r="CL1" s="38"/>
      <c r="CM1" s="38"/>
      <c r="CN1" s="38"/>
      <c r="CO1" s="38"/>
      <c r="CP1" s="38"/>
      <c r="CQ1" s="39"/>
      <c r="CR1" s="40" t="s">
        <v>269</v>
      </c>
      <c r="CS1" s="41"/>
      <c r="CT1" s="41"/>
      <c r="CU1" s="41"/>
      <c r="CV1" s="41"/>
      <c r="CW1" s="41"/>
      <c r="CX1" s="41"/>
      <c r="CY1" s="41"/>
      <c r="CZ1" s="41"/>
      <c r="DA1" s="41"/>
      <c r="DB1" s="41"/>
      <c r="DC1" s="41"/>
      <c r="DD1" s="42"/>
    </row>
    <row r="2" spans="1:108" s="43" customFormat="1" ht="15" customHeight="1" x14ac:dyDescent="0.25">
      <c r="A2" s="194"/>
      <c r="B2" s="153"/>
      <c r="C2" s="53"/>
      <c r="D2" s="53"/>
      <c r="E2" s="53"/>
      <c r="F2" s="54"/>
      <c r="G2" s="55"/>
      <c r="H2" s="55"/>
      <c r="I2" s="55"/>
      <c r="J2" s="55"/>
      <c r="K2" s="55"/>
      <c r="L2" s="55"/>
      <c r="M2" s="55"/>
      <c r="N2" s="55"/>
      <c r="O2" s="55"/>
      <c r="P2" s="55"/>
      <c r="Q2" s="55"/>
      <c r="R2" s="58"/>
      <c r="S2" s="55"/>
      <c r="T2" s="55"/>
      <c r="U2" s="55"/>
      <c r="V2" s="55"/>
      <c r="W2" s="56"/>
      <c r="X2" s="55"/>
      <c r="Y2" s="55"/>
      <c r="Z2" s="55"/>
      <c r="AA2" s="55"/>
      <c r="AB2" s="57"/>
      <c r="AC2" s="57"/>
      <c r="AD2" s="57"/>
      <c r="AE2" s="57"/>
      <c r="AF2" s="57"/>
      <c r="AG2" s="57"/>
      <c r="AH2" s="57"/>
      <c r="AI2" s="58"/>
      <c r="AJ2" s="55"/>
      <c r="AK2" s="55"/>
      <c r="AL2" s="55"/>
      <c r="AM2" s="56"/>
      <c r="AN2" s="133"/>
      <c r="AO2" s="186" t="s">
        <v>48</v>
      </c>
      <c r="AP2" s="130"/>
      <c r="AQ2" s="130"/>
      <c r="AR2" s="130"/>
      <c r="AS2" s="130"/>
      <c r="AT2" s="134"/>
      <c r="AU2" s="133" t="s">
        <v>114</v>
      </c>
      <c r="AV2" s="130"/>
      <c r="AW2" s="134"/>
      <c r="AX2" s="135" t="s">
        <v>89</v>
      </c>
      <c r="AY2" s="132"/>
      <c r="AZ2" s="135" t="s">
        <v>91</v>
      </c>
      <c r="BA2" s="129"/>
      <c r="BB2" s="132"/>
      <c r="BC2" s="130" t="s">
        <v>178</v>
      </c>
      <c r="BD2" s="59"/>
      <c r="BE2" s="60"/>
      <c r="BF2" s="60"/>
      <c r="BG2" s="61"/>
      <c r="BH2" s="62"/>
      <c r="BI2" s="62"/>
      <c r="BJ2" s="62"/>
      <c r="BK2" s="62"/>
      <c r="BL2" s="62"/>
      <c r="BM2" s="62"/>
      <c r="BN2" s="63"/>
      <c r="BO2" s="99"/>
      <c r="BP2" s="106"/>
      <c r="BQ2" s="107" t="s">
        <v>88</v>
      </c>
      <c r="BR2" s="108"/>
      <c r="BS2" s="108"/>
      <c r="BT2" s="108"/>
      <c r="BU2" s="108"/>
      <c r="BV2" s="109"/>
      <c r="BW2" s="103" t="s">
        <v>129</v>
      </c>
      <c r="BX2" s="104"/>
      <c r="BY2" s="105"/>
      <c r="BZ2" s="104"/>
      <c r="CA2" s="105"/>
      <c r="CB2" s="110" t="s">
        <v>89</v>
      </c>
      <c r="CC2" s="110" t="s">
        <v>90</v>
      </c>
      <c r="CD2" s="110" t="s">
        <v>91</v>
      </c>
      <c r="CE2" s="100" t="s">
        <v>142</v>
      </c>
      <c r="CF2" s="58"/>
      <c r="CG2" s="56"/>
      <c r="CH2" s="51"/>
      <c r="CI2" s="51"/>
      <c r="CJ2" s="51"/>
      <c r="CK2" s="51"/>
      <c r="CL2" s="51"/>
      <c r="CM2" s="51" t="s">
        <v>96</v>
      </c>
      <c r="CN2" s="52" t="s">
        <v>58</v>
      </c>
      <c r="CO2" s="64" t="s">
        <v>59</v>
      </c>
      <c r="CP2" s="65"/>
      <c r="CQ2" s="52" t="s">
        <v>84</v>
      </c>
      <c r="CR2" s="66" t="s">
        <v>121</v>
      </c>
      <c r="CS2" s="67"/>
      <c r="CT2" s="67"/>
      <c r="CU2" s="41"/>
      <c r="CV2" s="41"/>
      <c r="CW2" s="41"/>
      <c r="CX2" s="41"/>
      <c r="CY2" s="41"/>
      <c r="CZ2" s="41"/>
      <c r="DA2" s="41"/>
      <c r="DB2" s="41"/>
      <c r="DC2" s="41"/>
      <c r="DD2" s="42"/>
    </row>
    <row r="3" spans="1:108" s="181" customFormat="1" ht="27.6" customHeight="1" x14ac:dyDescent="0.25">
      <c r="A3" s="154" t="s">
        <v>116</v>
      </c>
      <c r="B3" s="155" t="s">
        <v>157</v>
      </c>
      <c r="C3" s="156"/>
      <c r="D3" s="157" t="s">
        <v>101</v>
      </c>
      <c r="E3" s="157" t="s">
        <v>72</v>
      </c>
      <c r="F3" s="157" t="s">
        <v>77</v>
      </c>
      <c r="G3" s="158" t="s">
        <v>73</v>
      </c>
      <c r="H3" s="158" t="s">
        <v>64</v>
      </c>
      <c r="I3" s="158" t="s">
        <v>158</v>
      </c>
      <c r="J3" s="158" t="s">
        <v>68</v>
      </c>
      <c r="K3" s="159" t="s">
        <v>15</v>
      </c>
      <c r="L3" s="158" t="s">
        <v>41</v>
      </c>
      <c r="M3" s="191" t="s">
        <v>174</v>
      </c>
      <c r="N3" s="192"/>
      <c r="O3" s="191" t="s">
        <v>175</v>
      </c>
      <c r="P3" s="192"/>
      <c r="Q3" s="159" t="s">
        <v>160</v>
      </c>
      <c r="R3" s="160" t="s">
        <v>43</v>
      </c>
      <c r="S3" s="161" t="s">
        <v>11</v>
      </c>
      <c r="T3" s="161" t="s">
        <v>161</v>
      </c>
      <c r="U3" s="161" t="s">
        <v>162</v>
      </c>
      <c r="V3" s="161" t="s">
        <v>163</v>
      </c>
      <c r="W3" s="161" t="s">
        <v>164</v>
      </c>
      <c r="X3" s="159" t="s">
        <v>170</v>
      </c>
      <c r="Y3" s="159" t="s">
        <v>171</v>
      </c>
      <c r="Z3" s="159" t="s">
        <v>235</v>
      </c>
      <c r="AA3" s="159" t="s">
        <v>177</v>
      </c>
      <c r="AB3" s="162" t="s">
        <v>169</v>
      </c>
      <c r="AC3" s="162" t="s">
        <v>44</v>
      </c>
      <c r="AD3" s="162" t="s">
        <v>45</v>
      </c>
      <c r="AE3" s="162" t="s">
        <v>14</v>
      </c>
      <c r="AF3" s="162" t="s">
        <v>99</v>
      </c>
      <c r="AG3" s="162" t="s">
        <v>17</v>
      </c>
      <c r="AH3" s="162" t="s">
        <v>102</v>
      </c>
      <c r="AI3" s="159" t="s">
        <v>92</v>
      </c>
      <c r="AJ3" s="159" t="s">
        <v>98</v>
      </c>
      <c r="AK3" s="159" t="s">
        <v>78</v>
      </c>
      <c r="AL3" s="159" t="s">
        <v>95</v>
      </c>
      <c r="AM3" s="159" t="s">
        <v>103</v>
      </c>
      <c r="AN3" s="163" t="s">
        <v>36</v>
      </c>
      <c r="AO3" s="183" t="s">
        <v>0</v>
      </c>
      <c r="AP3" s="164" t="s">
        <v>1</v>
      </c>
      <c r="AQ3" s="164" t="s">
        <v>2</v>
      </c>
      <c r="AR3" s="164" t="s">
        <v>3</v>
      </c>
      <c r="AS3" s="164" t="s">
        <v>4</v>
      </c>
      <c r="AT3" s="165" t="s">
        <v>5</v>
      </c>
      <c r="AU3" s="164" t="s">
        <v>66</v>
      </c>
      <c r="AV3" s="164" t="s">
        <v>66</v>
      </c>
      <c r="AW3" s="164" t="s">
        <v>67</v>
      </c>
      <c r="AX3" s="165" t="s">
        <v>5</v>
      </c>
      <c r="AY3" s="165" t="s">
        <v>1</v>
      </c>
      <c r="AZ3" s="166" t="s">
        <v>12</v>
      </c>
      <c r="BA3" s="166" t="s">
        <v>9</v>
      </c>
      <c r="BB3" s="166" t="s">
        <v>16</v>
      </c>
      <c r="BC3" s="167" t="s">
        <v>192</v>
      </c>
      <c r="BD3" s="159" t="s">
        <v>123</v>
      </c>
      <c r="BE3" s="159" t="s">
        <v>18</v>
      </c>
      <c r="BF3" s="168" t="s">
        <v>100</v>
      </c>
      <c r="BG3" s="159" t="s">
        <v>71</v>
      </c>
      <c r="BH3" s="159" t="s">
        <v>70</v>
      </c>
      <c r="BI3" s="159" t="s">
        <v>37</v>
      </c>
      <c r="BJ3" s="169" t="s">
        <v>87</v>
      </c>
      <c r="BK3" s="159" t="s">
        <v>92</v>
      </c>
      <c r="BL3" s="159" t="s">
        <v>93</v>
      </c>
      <c r="BM3" s="159" t="s">
        <v>94</v>
      </c>
      <c r="BN3" s="159" t="s">
        <v>95</v>
      </c>
      <c r="BO3" s="100" t="s">
        <v>79</v>
      </c>
      <c r="BP3" s="170" t="s">
        <v>130</v>
      </c>
      <c r="BQ3" s="171" t="s">
        <v>0</v>
      </c>
      <c r="BR3" s="171" t="s">
        <v>1</v>
      </c>
      <c r="BS3" s="171" t="s">
        <v>2</v>
      </c>
      <c r="BT3" s="171" t="s">
        <v>3</v>
      </c>
      <c r="BU3" s="171" t="s">
        <v>4</v>
      </c>
      <c r="BV3" s="172" t="s">
        <v>5</v>
      </c>
      <c r="BW3" s="173" t="s">
        <v>66</v>
      </c>
      <c r="BX3" s="173" t="s">
        <v>66</v>
      </c>
      <c r="BY3" s="173" t="s">
        <v>67</v>
      </c>
      <c r="BZ3" s="100" t="s">
        <v>131</v>
      </c>
      <c r="CA3" s="100" t="s">
        <v>81</v>
      </c>
      <c r="CB3" s="172" t="s">
        <v>1</v>
      </c>
      <c r="CC3" s="172" t="s">
        <v>1</v>
      </c>
      <c r="CD3" s="174" t="s">
        <v>132</v>
      </c>
      <c r="CE3" s="175" t="s">
        <v>145</v>
      </c>
      <c r="CF3" s="159" t="s">
        <v>39</v>
      </c>
      <c r="CG3" s="159" t="s">
        <v>75</v>
      </c>
      <c r="CH3" s="176" t="s">
        <v>7</v>
      </c>
      <c r="CI3" s="176" t="s">
        <v>82</v>
      </c>
      <c r="CJ3" s="176" t="s">
        <v>83</v>
      </c>
      <c r="CK3" s="176" t="s">
        <v>76</v>
      </c>
      <c r="CL3" s="177" t="s">
        <v>85</v>
      </c>
      <c r="CM3" s="176" t="s">
        <v>15</v>
      </c>
      <c r="CN3" s="177" t="s">
        <v>57</v>
      </c>
      <c r="CO3" s="178" t="s">
        <v>179</v>
      </c>
      <c r="CP3" s="179" t="s">
        <v>239</v>
      </c>
      <c r="CQ3" s="177" t="s">
        <v>13</v>
      </c>
      <c r="CR3" s="180" t="s">
        <v>20</v>
      </c>
      <c r="CS3" s="180" t="s">
        <v>21</v>
      </c>
      <c r="CT3" s="180" t="s">
        <v>22</v>
      </c>
      <c r="CU3" s="180" t="s">
        <v>23</v>
      </c>
      <c r="CV3" s="180" t="s">
        <v>24</v>
      </c>
      <c r="CW3" s="180" t="s">
        <v>25</v>
      </c>
      <c r="CX3" s="180" t="s">
        <v>26</v>
      </c>
      <c r="CY3" s="180" t="s">
        <v>27</v>
      </c>
      <c r="CZ3" s="180" t="s">
        <v>28</v>
      </c>
      <c r="DA3" s="180" t="s">
        <v>29</v>
      </c>
      <c r="DB3" s="180" t="s">
        <v>30</v>
      </c>
      <c r="DC3" s="180" t="s">
        <v>31</v>
      </c>
      <c r="DD3" s="180" t="s">
        <v>32</v>
      </c>
    </row>
    <row r="4" spans="1:108" s="149" customFormat="1" ht="18" customHeight="1" x14ac:dyDescent="0.2">
      <c r="A4" s="125"/>
      <c r="B4" s="68" t="s">
        <v>154</v>
      </c>
      <c r="C4" s="68" t="s">
        <v>105</v>
      </c>
      <c r="D4" s="68" t="s">
        <v>104</v>
      </c>
      <c r="E4" s="68" t="s">
        <v>117</v>
      </c>
      <c r="F4" s="69" t="s">
        <v>86</v>
      </c>
      <c r="G4" s="70" t="s">
        <v>86</v>
      </c>
      <c r="H4" s="71"/>
      <c r="I4" s="71"/>
      <c r="J4" s="71"/>
      <c r="K4" s="71"/>
      <c r="L4" s="71"/>
      <c r="M4" s="4" t="s">
        <v>226</v>
      </c>
      <c r="N4" s="4" t="s">
        <v>196</v>
      </c>
      <c r="O4" s="4" t="s">
        <v>226</v>
      </c>
      <c r="P4" s="4" t="s">
        <v>196</v>
      </c>
      <c r="Q4" s="4" t="s">
        <v>226</v>
      </c>
      <c r="R4" s="71" t="s">
        <v>69</v>
      </c>
      <c r="S4" s="72" t="s">
        <v>62</v>
      </c>
      <c r="T4" s="72" t="s">
        <v>166</v>
      </c>
      <c r="U4" s="72" t="s">
        <v>167</v>
      </c>
      <c r="V4" s="72" t="s">
        <v>168</v>
      </c>
      <c r="W4" s="72" t="s">
        <v>165</v>
      </c>
      <c r="X4" s="4" t="s">
        <v>226</v>
      </c>
      <c r="Y4" s="4" t="s">
        <v>227</v>
      </c>
      <c r="Z4" s="4" t="s">
        <v>173</v>
      </c>
      <c r="AA4" s="125" t="s">
        <v>228</v>
      </c>
      <c r="AB4" s="73" t="s">
        <v>63</v>
      </c>
      <c r="AC4" s="73" t="s">
        <v>63</v>
      </c>
      <c r="AD4" s="73" t="s">
        <v>50</v>
      </c>
      <c r="AE4" s="73" t="s">
        <v>50</v>
      </c>
      <c r="AF4" s="73" t="s">
        <v>51</v>
      </c>
      <c r="AG4" s="73"/>
      <c r="AH4" s="73"/>
      <c r="AI4" s="72" t="s">
        <v>50</v>
      </c>
      <c r="AJ4" s="72" t="s">
        <v>40</v>
      </c>
      <c r="AK4" s="72"/>
      <c r="AL4" s="72"/>
      <c r="AM4" s="72"/>
      <c r="AN4" s="74"/>
      <c r="AO4" s="50" t="s">
        <v>49</v>
      </c>
      <c r="AP4" s="50" t="s">
        <v>49</v>
      </c>
      <c r="AQ4" s="50" t="s">
        <v>49</v>
      </c>
      <c r="AR4" s="50" t="s">
        <v>49</v>
      </c>
      <c r="AS4" s="50" t="s">
        <v>49</v>
      </c>
      <c r="AT4" s="124" t="s">
        <v>176</v>
      </c>
      <c r="AU4" s="150" t="s">
        <v>47</v>
      </c>
      <c r="AV4" s="150" t="s">
        <v>55</v>
      </c>
      <c r="AW4" s="150" t="s">
        <v>47</v>
      </c>
      <c r="AX4" s="49" t="s">
        <v>52</v>
      </c>
      <c r="AY4" s="49" t="s">
        <v>52</v>
      </c>
      <c r="AZ4" s="49" t="s">
        <v>56</v>
      </c>
      <c r="BA4" s="49" t="s">
        <v>56</v>
      </c>
      <c r="BB4" s="49" t="s">
        <v>56</v>
      </c>
      <c r="BC4" s="49"/>
      <c r="BD4" s="72"/>
      <c r="BE4" s="72"/>
      <c r="BF4" s="72" t="s">
        <v>50</v>
      </c>
      <c r="BG4" s="72"/>
      <c r="BH4" s="72"/>
      <c r="BI4" s="72" t="s">
        <v>40</v>
      </c>
      <c r="BJ4" s="147" t="s">
        <v>51</v>
      </c>
      <c r="BK4" s="72" t="s">
        <v>50</v>
      </c>
      <c r="BL4" s="72" t="s">
        <v>40</v>
      </c>
      <c r="BM4" s="72"/>
      <c r="BN4" s="72"/>
      <c r="BO4" s="102"/>
      <c r="BP4" s="111"/>
      <c r="BQ4" s="107" t="s">
        <v>49</v>
      </c>
      <c r="BR4" s="107" t="s">
        <v>49</v>
      </c>
      <c r="BS4" s="107" t="s">
        <v>49</v>
      </c>
      <c r="BT4" s="107" t="s">
        <v>49</v>
      </c>
      <c r="BU4" s="107" t="s">
        <v>49</v>
      </c>
      <c r="BV4" s="110" t="s">
        <v>54</v>
      </c>
      <c r="BW4" s="111" t="s">
        <v>47</v>
      </c>
      <c r="BX4" s="111" t="s">
        <v>55</v>
      </c>
      <c r="BY4" s="111" t="s">
        <v>47</v>
      </c>
      <c r="BZ4" s="111" t="s">
        <v>80</v>
      </c>
      <c r="CA4" s="111"/>
      <c r="CB4" s="112" t="s">
        <v>52</v>
      </c>
      <c r="CC4" s="113" t="s">
        <v>56</v>
      </c>
      <c r="CD4" s="110" t="s">
        <v>56</v>
      </c>
      <c r="CE4" s="102" t="s">
        <v>50</v>
      </c>
      <c r="CG4" s="72"/>
      <c r="CH4" s="51"/>
      <c r="CI4" s="51"/>
      <c r="CJ4" s="51"/>
      <c r="CK4" s="51" t="s">
        <v>40</v>
      </c>
      <c r="CL4" s="52" t="s">
        <v>51</v>
      </c>
      <c r="CM4" s="51"/>
      <c r="CN4" s="52" t="s">
        <v>51</v>
      </c>
      <c r="CO4" s="51" t="s">
        <v>49</v>
      </c>
      <c r="CP4" s="151" t="s">
        <v>176</v>
      </c>
      <c r="CQ4" s="52"/>
      <c r="CR4" s="148"/>
      <c r="CS4" s="148"/>
      <c r="CT4" s="148"/>
      <c r="CU4" s="148"/>
      <c r="CV4" s="148"/>
      <c r="CW4" s="148"/>
      <c r="CX4" s="148"/>
      <c r="CY4" s="148"/>
      <c r="CZ4" s="148"/>
      <c r="DA4" s="148"/>
      <c r="DB4" s="148"/>
      <c r="DC4" s="148"/>
      <c r="DD4" s="148"/>
    </row>
    <row r="5" spans="1:108" s="2" customFormat="1" ht="18" customHeight="1" x14ac:dyDescent="0.25">
      <c r="A5" s="27" t="s">
        <v>201</v>
      </c>
      <c r="B5" s="95" t="s">
        <v>155</v>
      </c>
      <c r="C5" s="121" t="s">
        <v>156</v>
      </c>
      <c r="D5" s="4" t="s">
        <v>106</v>
      </c>
      <c r="E5" s="4" t="s">
        <v>111</v>
      </c>
      <c r="F5" s="16">
        <v>43173</v>
      </c>
      <c r="G5" s="16">
        <v>42907</v>
      </c>
      <c r="H5" s="15" t="s">
        <v>65</v>
      </c>
      <c r="I5" s="15" t="s">
        <v>159</v>
      </c>
      <c r="J5" s="15" t="s">
        <v>53</v>
      </c>
      <c r="K5" s="15" t="s">
        <v>1</v>
      </c>
      <c r="L5" s="15" t="s">
        <v>42</v>
      </c>
      <c r="M5" s="4"/>
      <c r="N5" s="4"/>
      <c r="O5" s="4"/>
      <c r="P5" s="4"/>
      <c r="Q5" s="4"/>
      <c r="R5" s="4"/>
      <c r="S5" s="4"/>
      <c r="T5" s="4"/>
      <c r="U5" s="4"/>
      <c r="V5" s="4"/>
      <c r="W5" s="4"/>
      <c r="X5" s="4"/>
      <c r="Y5" s="4" t="s">
        <v>172</v>
      </c>
      <c r="Z5" s="4"/>
      <c r="AA5" s="4"/>
      <c r="AB5" s="4">
        <v>48</v>
      </c>
      <c r="AC5" s="4">
        <v>12</v>
      </c>
      <c r="AD5" s="8">
        <v>1.0416666666666666E-2</v>
      </c>
      <c r="AE5" s="8">
        <v>0.33333333333333331</v>
      </c>
      <c r="AF5" s="4">
        <v>16</v>
      </c>
      <c r="AG5" s="8" t="s">
        <v>33</v>
      </c>
      <c r="AH5" s="8"/>
      <c r="AI5" s="8">
        <v>4.1666666666666664E-2</v>
      </c>
      <c r="AJ5" s="4">
        <v>23</v>
      </c>
      <c r="AK5" s="8" t="s">
        <v>61</v>
      </c>
      <c r="AL5" s="8" t="s">
        <v>60</v>
      </c>
      <c r="AM5" s="8"/>
      <c r="AN5" s="4" t="s">
        <v>6</v>
      </c>
      <c r="AO5" s="4">
        <v>7.47</v>
      </c>
      <c r="AP5" s="4">
        <v>243</v>
      </c>
      <c r="AQ5" s="4">
        <v>3.72</v>
      </c>
      <c r="AR5" s="4">
        <v>3.04</v>
      </c>
      <c r="AS5" s="4">
        <v>0.51</v>
      </c>
      <c r="AT5" s="11">
        <f>AR5+AS5</f>
        <v>3.55</v>
      </c>
      <c r="AU5" s="9">
        <v>12.8</v>
      </c>
      <c r="AV5" s="9"/>
      <c r="AW5" s="9">
        <v>10.8</v>
      </c>
      <c r="AX5" s="11">
        <f>AT5*AF5</f>
        <v>56.8</v>
      </c>
      <c r="AY5" s="11">
        <f>AP5*AF5</f>
        <v>3888</v>
      </c>
      <c r="AZ5" s="5">
        <f>AP5/($AR5+$AS5)</f>
        <v>68.450704225352112</v>
      </c>
      <c r="BA5" s="6">
        <f>AQ5/($AR5+$AS5)</f>
        <v>1.0478873239436621</v>
      </c>
      <c r="BB5" s="6">
        <f>AR5/($AR5+$AS5)</f>
        <v>0.85633802816901416</v>
      </c>
      <c r="BC5" s="144" t="s">
        <v>203</v>
      </c>
      <c r="BD5" s="4" t="s">
        <v>35</v>
      </c>
      <c r="BE5" s="8" t="s">
        <v>34</v>
      </c>
      <c r="BF5" s="8">
        <v>4.8611111111111112E-2</v>
      </c>
      <c r="BG5" s="4"/>
      <c r="BH5" s="8" t="s">
        <v>127</v>
      </c>
      <c r="BI5" s="4">
        <v>23</v>
      </c>
      <c r="BJ5" s="20">
        <v>0.6</v>
      </c>
      <c r="BK5" s="8" t="s">
        <v>108</v>
      </c>
      <c r="BL5" s="8" t="s">
        <v>108</v>
      </c>
      <c r="BM5" s="8" t="s">
        <v>108</v>
      </c>
      <c r="BN5" s="8" t="s">
        <v>108</v>
      </c>
      <c r="BO5" s="4" t="s">
        <v>38</v>
      </c>
      <c r="BP5" s="4">
        <v>10</v>
      </c>
      <c r="BQ5" s="4">
        <v>0.03</v>
      </c>
      <c r="BR5" s="4">
        <v>259</v>
      </c>
      <c r="BS5" s="4"/>
      <c r="BT5" s="4"/>
      <c r="BU5" s="4"/>
      <c r="BV5" s="77">
        <f>BT5+BU5</f>
        <v>0</v>
      </c>
      <c r="BW5" s="4">
        <v>9.8000000000000007</v>
      </c>
      <c r="BX5" s="10"/>
      <c r="BY5" s="78">
        <v>10</v>
      </c>
      <c r="BZ5" s="79">
        <v>0.92200000000000004</v>
      </c>
      <c r="CA5" s="78" t="s">
        <v>133</v>
      </c>
      <c r="CB5" s="13">
        <f>(BR5*BP5*BJ5)</f>
        <v>1554</v>
      </c>
      <c r="CC5" s="12">
        <f>(BR5*BP5*BJ5)/(AY5)</f>
        <v>0.39969135802469136</v>
      </c>
      <c r="CD5" s="80">
        <f>IF(BV5=0,BQ5/BR5,BV5/BR5)</f>
        <v>1.1583011583011582E-4</v>
      </c>
      <c r="CE5" s="8">
        <v>5.5555555555555558E-3</v>
      </c>
      <c r="CF5" s="14" t="s">
        <v>10</v>
      </c>
      <c r="CG5" s="8" t="s">
        <v>46</v>
      </c>
      <c r="CH5" s="95" t="s">
        <v>134</v>
      </c>
      <c r="CI5" s="4" t="s">
        <v>19</v>
      </c>
      <c r="CJ5" s="4" t="s">
        <v>8</v>
      </c>
      <c r="CK5" s="4">
        <v>37</v>
      </c>
      <c r="CL5" s="4">
        <v>2</v>
      </c>
      <c r="CM5" s="4" t="s">
        <v>1</v>
      </c>
      <c r="CN5" s="4">
        <v>5.4199999999999998E-2</v>
      </c>
      <c r="CO5" s="96">
        <v>75</v>
      </c>
      <c r="CP5" s="97">
        <f>BZ5*CO5</f>
        <v>69.150000000000006</v>
      </c>
      <c r="CQ5" s="96" t="s">
        <v>135</v>
      </c>
      <c r="CR5" s="98">
        <v>0.11360940373333334</v>
      </c>
      <c r="CS5" s="98">
        <v>0.12104771283082076</v>
      </c>
      <c r="CT5" s="98">
        <v>2.5520854460093893E-2</v>
      </c>
      <c r="CU5" s="98">
        <v>0.2694265427419355</v>
      </c>
      <c r="CV5" s="98">
        <v>0.2535391982420554</v>
      </c>
      <c r="CW5" s="98">
        <v>0.24665120829085968</v>
      </c>
      <c r="CX5" s="98">
        <v>9.4801271460139367E-3</v>
      </c>
      <c r="CY5" s="98">
        <v>2.0289525948823627E-2</v>
      </c>
      <c r="CZ5" s="98">
        <v>0.24828022749140893</v>
      </c>
      <c r="DA5" s="98">
        <v>0.22176721640813515</v>
      </c>
      <c r="DB5" s="98">
        <v>1.691345542334885E-2</v>
      </c>
      <c r="DC5" s="98">
        <v>1.0066945091350319</v>
      </c>
      <c r="DD5" s="98">
        <v>0.61987654137867976</v>
      </c>
    </row>
    <row r="6" spans="1:108" x14ac:dyDescent="0.25">
      <c r="AA6" s="126"/>
      <c r="BO6" s="21"/>
      <c r="BY6" s="17"/>
      <c r="BZ6" s="17"/>
      <c r="CA6" s="17"/>
      <c r="CD6" s="81"/>
      <c r="CH6" s="2"/>
      <c r="CI6" s="3"/>
      <c r="CJ6" s="3"/>
      <c r="CK6" s="3"/>
      <c r="CL6" s="3"/>
      <c r="CM6" s="2"/>
      <c r="CN6" s="2"/>
      <c r="CO6" s="3"/>
      <c r="CP6" s="3"/>
      <c r="CQ6" s="2"/>
      <c r="CR6" s="2"/>
      <c r="CS6" s="2"/>
      <c r="CT6" s="2"/>
      <c r="CU6" s="2"/>
      <c r="CV6" s="2"/>
      <c r="CW6" s="2"/>
      <c r="CX6" s="2"/>
      <c r="CY6" s="2"/>
      <c r="CZ6" s="2"/>
      <c r="DA6" s="2"/>
      <c r="DB6" s="2"/>
      <c r="DC6" s="2"/>
      <c r="DD6" s="2"/>
    </row>
    <row r="7" spans="1:108" x14ac:dyDescent="0.25">
      <c r="A7" s="122"/>
      <c r="AA7" s="127"/>
      <c r="BY7" s="18"/>
      <c r="BZ7" s="18"/>
      <c r="CA7" s="18"/>
      <c r="CD7" s="82"/>
    </row>
    <row r="8" spans="1:108" x14ac:dyDescent="0.25">
      <c r="AA8" s="128"/>
      <c r="BP8" s="83"/>
      <c r="BQ8" s="83"/>
      <c r="BR8" s="83"/>
      <c r="BS8" s="83"/>
      <c r="BT8" s="83"/>
      <c r="BU8" s="83"/>
      <c r="BV8" s="83"/>
      <c r="BW8" s="83"/>
      <c r="BX8" s="83"/>
      <c r="BY8" s="83"/>
      <c r="BZ8" s="83"/>
      <c r="CA8" s="83"/>
      <c r="CB8" s="83"/>
      <c r="CC8" s="84"/>
      <c r="CD8" s="84"/>
      <c r="CO8" s="126"/>
    </row>
    <row r="9" spans="1:108" x14ac:dyDescent="0.25">
      <c r="I9" s="23"/>
      <c r="BP9" s="85"/>
      <c r="BQ9" s="86"/>
      <c r="BR9" s="86"/>
      <c r="BS9" s="86"/>
      <c r="BT9" s="86"/>
      <c r="BU9" s="86"/>
      <c r="BV9" s="85"/>
      <c r="BW9" s="85"/>
      <c r="BX9" s="87"/>
      <c r="BY9" s="87"/>
      <c r="BZ9" s="87"/>
      <c r="CA9" s="87"/>
      <c r="CB9" s="87"/>
      <c r="CC9" s="84"/>
      <c r="CD9" s="84"/>
    </row>
    <row r="10" spans="1:108" x14ac:dyDescent="0.25">
      <c r="I10" s="23"/>
      <c r="T10" s="23"/>
      <c r="U10" s="23"/>
      <c r="V10" s="23"/>
      <c r="W10" s="23"/>
      <c r="AB10" s="23"/>
      <c r="BP10" s="88"/>
      <c r="BQ10" s="85"/>
      <c r="BR10" s="85"/>
      <c r="BS10" s="85"/>
      <c r="BT10" s="85"/>
      <c r="BU10" s="85"/>
      <c r="BV10" s="88"/>
      <c r="BW10" s="88"/>
      <c r="BX10" s="89"/>
      <c r="BY10" s="90"/>
      <c r="BZ10" s="90"/>
      <c r="CA10" s="90"/>
      <c r="CB10" s="87"/>
      <c r="CC10" s="84"/>
      <c r="CD10" s="84"/>
    </row>
    <row r="11" spans="1:108" x14ac:dyDescent="0.25">
      <c r="I11" s="23"/>
      <c r="T11" s="23"/>
      <c r="U11" s="23"/>
      <c r="V11" s="23"/>
      <c r="W11" s="23"/>
      <c r="AB11" s="23"/>
      <c r="BP11" s="17"/>
      <c r="BQ11" s="17"/>
      <c r="BR11" s="17"/>
      <c r="BS11" s="17"/>
      <c r="BT11" s="17"/>
      <c r="BU11" s="17"/>
      <c r="BV11" s="17"/>
      <c r="BW11" s="91"/>
      <c r="BX11" s="92"/>
      <c r="BY11" s="93"/>
      <c r="BZ11" s="93"/>
      <c r="CA11" s="93"/>
      <c r="CB11" s="94"/>
      <c r="CC11" s="84"/>
      <c r="CD11" s="84"/>
    </row>
    <row r="12" spans="1:108" x14ac:dyDescent="0.25">
      <c r="I12" s="23"/>
      <c r="T12" s="23"/>
      <c r="U12" s="23"/>
      <c r="V12" s="23"/>
      <c r="W12" s="23"/>
      <c r="AB12" s="23"/>
      <c r="BP12" s="84"/>
      <c r="BQ12" s="84"/>
      <c r="BR12" s="84"/>
      <c r="BS12" s="84"/>
      <c r="BT12" s="84"/>
      <c r="BU12" s="84"/>
      <c r="BV12" s="84"/>
      <c r="BW12" s="84"/>
      <c r="BX12" s="84"/>
      <c r="BY12" s="19"/>
      <c r="BZ12" s="19"/>
      <c r="CA12" s="19"/>
      <c r="CB12" s="19"/>
      <c r="CC12" s="19"/>
      <c r="CD12" s="19"/>
    </row>
    <row r="13" spans="1:108" x14ac:dyDescent="0.25">
      <c r="I13" s="23"/>
      <c r="T13" s="23"/>
      <c r="U13" s="23"/>
      <c r="V13" s="23"/>
      <c r="W13" s="23"/>
      <c r="AB13" s="23"/>
      <c r="CB13" s="116"/>
      <c r="CC13" s="19"/>
      <c r="CD13" s="19"/>
    </row>
    <row r="14" spans="1:108" x14ac:dyDescent="0.25">
      <c r="I14" s="23"/>
      <c r="T14" s="23"/>
      <c r="U14" s="23"/>
      <c r="V14" s="23"/>
      <c r="W14" s="23"/>
      <c r="AB14" s="23"/>
      <c r="CB14" s="18"/>
      <c r="CC14" s="18"/>
      <c r="CD14" s="18"/>
    </row>
    <row r="15" spans="1:108" x14ac:dyDescent="0.25">
      <c r="I15" s="23"/>
      <c r="T15" s="23"/>
      <c r="U15" s="23"/>
      <c r="V15" s="23"/>
      <c r="W15" s="23"/>
      <c r="AB15" s="23"/>
    </row>
    <row r="16" spans="1:108" x14ac:dyDescent="0.25">
      <c r="I16" s="23"/>
      <c r="T16" s="23"/>
      <c r="U16" s="23"/>
      <c r="V16" s="23"/>
      <c r="W16" s="23"/>
      <c r="AB16" s="23"/>
    </row>
    <row r="17" spans="9:28" x14ac:dyDescent="0.25">
      <c r="I17" s="23"/>
      <c r="T17" s="23"/>
      <c r="U17" s="23"/>
      <c r="V17" s="23"/>
      <c r="W17" s="23"/>
      <c r="AB17" s="23"/>
    </row>
    <row r="18" spans="9:28" x14ac:dyDescent="0.25">
      <c r="T18" s="23"/>
      <c r="U18" s="23"/>
      <c r="V18" s="23"/>
      <c r="W18" s="23"/>
      <c r="AB18" s="23"/>
    </row>
  </sheetData>
  <mergeCells count="3">
    <mergeCell ref="M3:N3"/>
    <mergeCell ref="O3:P3"/>
    <mergeCell ref="A1:A2"/>
  </mergeCells>
  <conditionalFormatting sqref="CR3:CT4">
    <cfRule type="expression" dxfId="15" priority="1">
      <formula>CR$6="E"</formula>
    </cfRule>
    <cfRule type="expression" dxfId="14" priority="2">
      <formula>CR$6="P"</formula>
    </cfRule>
    <cfRule type="expression" dxfId="13" priority="3">
      <formula>CR$6="L"</formula>
    </cfRule>
    <cfRule type="expression" dxfId="12" priority="4">
      <formula>CR$6="X"</formula>
    </cfRule>
  </conditionalFormatting>
  <conditionalFormatting sqref="CU3:CX4">
    <cfRule type="expression" dxfId="11" priority="5">
      <formula>CV$6="E"</formula>
    </cfRule>
    <cfRule type="expression" dxfId="10" priority="6">
      <formula>CV$6="P"</formula>
    </cfRule>
    <cfRule type="expression" dxfId="9" priority="7">
      <formula>CV$6="L"</formula>
    </cfRule>
    <cfRule type="expression" dxfId="8" priority="8">
      <formula>CV$6="X"</formula>
    </cfRule>
  </conditionalFormatting>
  <conditionalFormatting sqref="DA3:DD4">
    <cfRule type="expression" dxfId="7" priority="13">
      <formula>ER$5="E"</formula>
    </cfRule>
    <cfRule type="expression" dxfId="6" priority="14">
      <formula>ER$5="P"</formula>
    </cfRule>
    <cfRule type="expression" dxfId="5" priority="15">
      <formula>ER$5="L"</formula>
    </cfRule>
    <cfRule type="expression" dxfId="4" priority="16">
      <formula>ER$5="X"</formula>
    </cfRule>
  </conditionalFormatting>
  <conditionalFormatting sqref="CY3:CZ4">
    <cfRule type="expression" dxfId="3" priority="9">
      <formula>#REF!="E"</formula>
    </cfRule>
    <cfRule type="expression" dxfId="2" priority="10">
      <formula>#REF!="P"</formula>
    </cfRule>
    <cfRule type="expression" dxfId="1" priority="11">
      <formula>#REF!="L"</formula>
    </cfRule>
    <cfRule type="expression" dxfId="0" priority="12">
      <formula>#REF!="X"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1"/>
  <sheetViews>
    <sheetView zoomScaleNormal="100" workbookViewId="0"/>
  </sheetViews>
  <sheetFormatPr defaultColWidth="8.85546875" defaultRowHeight="15" x14ac:dyDescent="0.25"/>
  <cols>
    <col min="1" max="1" width="24" customWidth="1"/>
    <col min="2" max="2" width="33.42578125" customWidth="1"/>
    <col min="3" max="3" width="12.7109375" customWidth="1"/>
  </cols>
  <sheetData>
    <row r="2" spans="1:3" x14ac:dyDescent="0.25">
      <c r="A2" s="22" t="s">
        <v>153</v>
      </c>
    </row>
    <row r="3" spans="1:3" x14ac:dyDescent="0.25">
      <c r="B3" s="137" t="s">
        <v>193</v>
      </c>
      <c r="C3" s="138"/>
    </row>
    <row r="4" spans="1:3" x14ac:dyDescent="0.25">
      <c r="B4" s="137" t="s">
        <v>194</v>
      </c>
      <c r="C4" s="138"/>
    </row>
    <row r="5" spans="1:3" x14ac:dyDescent="0.25">
      <c r="B5" s="119" t="s">
        <v>267</v>
      </c>
    </row>
    <row r="6" spans="1:3" x14ac:dyDescent="0.25">
      <c r="B6" s="120" t="s">
        <v>146</v>
      </c>
    </row>
    <row r="7" spans="1:3" x14ac:dyDescent="0.25">
      <c r="B7" s="119" t="s">
        <v>147</v>
      </c>
    </row>
    <row r="8" spans="1:3" x14ac:dyDescent="0.25">
      <c r="B8" s="119" t="s">
        <v>268</v>
      </c>
    </row>
    <row r="9" spans="1:3" x14ac:dyDescent="0.25">
      <c r="A9" s="22" t="s">
        <v>107</v>
      </c>
    </row>
    <row r="10" spans="1:3" x14ac:dyDescent="0.25">
      <c r="A10" s="24" t="s">
        <v>108</v>
      </c>
      <c r="B10" s="139" t="s">
        <v>222</v>
      </c>
    </row>
    <row r="11" spans="1:3" x14ac:dyDescent="0.25">
      <c r="A11" s="24"/>
      <c r="B11" s="139" t="s">
        <v>223</v>
      </c>
    </row>
    <row r="12" spans="1:3" x14ac:dyDescent="0.25">
      <c r="A12" s="24" t="s">
        <v>108</v>
      </c>
      <c r="B12" s="142" t="s">
        <v>224</v>
      </c>
    </row>
    <row r="13" spans="1:3" x14ac:dyDescent="0.25">
      <c r="A13" s="24" t="s">
        <v>108</v>
      </c>
      <c r="B13" s="142" t="s">
        <v>225</v>
      </c>
    </row>
    <row r="14" spans="1:3" x14ac:dyDescent="0.25">
      <c r="A14" s="24" t="s">
        <v>108</v>
      </c>
      <c r="B14" s="142" t="s">
        <v>236</v>
      </c>
    </row>
    <row r="15" spans="1:3" x14ac:dyDescent="0.25">
      <c r="A15" s="24" t="s">
        <v>108</v>
      </c>
      <c r="B15" s="142" t="s">
        <v>136</v>
      </c>
    </row>
    <row r="16" spans="1:3" x14ac:dyDescent="0.25">
      <c r="A16" s="24" t="s">
        <v>108</v>
      </c>
      <c r="B16" s="142" t="s">
        <v>137</v>
      </c>
    </row>
    <row r="17" spans="1:22" x14ac:dyDescent="0.25">
      <c r="A17" s="24" t="s">
        <v>108</v>
      </c>
      <c r="B17" s="142" t="s">
        <v>148</v>
      </c>
    </row>
    <row r="18" spans="1:22" x14ac:dyDescent="0.25">
      <c r="A18" s="24" t="s">
        <v>108</v>
      </c>
      <c r="B18" s="142" t="s">
        <v>149</v>
      </c>
    </row>
    <row r="20" spans="1:22" x14ac:dyDescent="0.25">
      <c r="A20" s="22" t="s">
        <v>237</v>
      </c>
    </row>
    <row r="21" spans="1:22" x14ac:dyDescent="0.25">
      <c r="A21" s="22"/>
      <c r="C21" s="139"/>
      <c r="D21" s="139"/>
      <c r="E21" s="139"/>
      <c r="F21" s="139"/>
      <c r="G21" s="139"/>
      <c r="H21" s="139"/>
      <c r="I21" s="139"/>
      <c r="J21" s="139"/>
      <c r="K21" s="139"/>
      <c r="L21" s="139"/>
      <c r="M21" s="139"/>
    </row>
    <row r="22" spans="1:22" x14ac:dyDescent="0.25">
      <c r="A22" s="25" t="s">
        <v>143</v>
      </c>
      <c r="B22" s="117" t="s">
        <v>117</v>
      </c>
      <c r="C22" s="140" t="s">
        <v>144</v>
      </c>
      <c r="D22" s="139"/>
      <c r="E22" s="139"/>
      <c r="F22" s="139"/>
      <c r="G22" s="139"/>
      <c r="H22" s="139"/>
      <c r="I22" s="139"/>
      <c r="J22" s="139"/>
      <c r="K22" s="139"/>
      <c r="L22" s="139"/>
      <c r="M22" s="139"/>
      <c r="V22" s="22" t="s">
        <v>150</v>
      </c>
    </row>
    <row r="23" spans="1:22" x14ac:dyDescent="0.25">
      <c r="A23" s="25" t="s">
        <v>204</v>
      </c>
      <c r="B23" s="190" t="s">
        <v>116</v>
      </c>
      <c r="C23" s="143" t="s">
        <v>202</v>
      </c>
      <c r="D23" s="139"/>
      <c r="E23" s="139"/>
      <c r="F23" s="139"/>
      <c r="G23" s="139"/>
      <c r="H23" s="139"/>
      <c r="I23" s="139"/>
      <c r="J23" s="139"/>
      <c r="K23" s="139"/>
      <c r="L23" s="139"/>
      <c r="M23" s="139"/>
      <c r="V23" t="s">
        <v>151</v>
      </c>
    </row>
    <row r="24" spans="1:22" x14ac:dyDescent="0.25">
      <c r="A24" s="25" t="s">
        <v>183</v>
      </c>
      <c r="B24" s="190" t="s">
        <v>258</v>
      </c>
      <c r="C24" s="141" t="s">
        <v>184</v>
      </c>
      <c r="D24" s="139"/>
      <c r="E24" s="139"/>
      <c r="F24" s="139"/>
      <c r="G24" s="139"/>
      <c r="H24" s="139"/>
      <c r="I24" s="139"/>
      <c r="J24" s="139"/>
      <c r="K24" s="139"/>
      <c r="L24" s="139"/>
      <c r="M24" s="139"/>
      <c r="V24" t="s">
        <v>152</v>
      </c>
    </row>
    <row r="25" spans="1:22" x14ac:dyDescent="0.25">
      <c r="A25" s="25" t="s">
        <v>205</v>
      </c>
      <c r="B25" s="190" t="s">
        <v>174</v>
      </c>
      <c r="C25" s="141" t="s">
        <v>197</v>
      </c>
      <c r="D25" s="139"/>
      <c r="E25" s="139"/>
      <c r="F25" s="139"/>
      <c r="G25" s="139"/>
      <c r="H25" s="139"/>
      <c r="I25" s="139"/>
      <c r="J25" s="139"/>
      <c r="K25" s="139"/>
      <c r="L25" s="139"/>
      <c r="M25" s="139"/>
    </row>
    <row r="26" spans="1:22" x14ac:dyDescent="0.25">
      <c r="A26" s="25" t="s">
        <v>206</v>
      </c>
      <c r="B26" s="190" t="s">
        <v>175</v>
      </c>
      <c r="C26" s="141" t="s">
        <v>189</v>
      </c>
      <c r="D26" s="139"/>
      <c r="E26" s="139"/>
      <c r="F26" s="139"/>
      <c r="G26" s="139"/>
      <c r="H26" s="139"/>
      <c r="I26" s="139"/>
      <c r="J26" s="139"/>
      <c r="K26" s="139"/>
      <c r="L26" s="139"/>
      <c r="M26" s="139"/>
    </row>
    <row r="27" spans="1:22" x14ac:dyDescent="0.25">
      <c r="A27" s="25" t="s">
        <v>207</v>
      </c>
      <c r="B27" s="190" t="s">
        <v>160</v>
      </c>
      <c r="C27" s="141" t="s">
        <v>185</v>
      </c>
      <c r="D27" s="139"/>
      <c r="E27" s="139"/>
      <c r="F27" s="139"/>
      <c r="G27" s="139"/>
      <c r="H27" s="139"/>
      <c r="I27" s="139"/>
      <c r="J27" s="139"/>
      <c r="K27" s="139"/>
      <c r="L27" s="139"/>
      <c r="M27" s="139"/>
    </row>
    <row r="28" spans="1:22" x14ac:dyDescent="0.25">
      <c r="A28" s="25" t="s">
        <v>186</v>
      </c>
      <c r="B28" s="190" t="s">
        <v>170</v>
      </c>
      <c r="C28" s="141" t="s">
        <v>185</v>
      </c>
      <c r="D28" s="139"/>
      <c r="E28" s="139"/>
      <c r="F28" s="139"/>
      <c r="G28" s="139"/>
      <c r="H28" s="139"/>
      <c r="I28" s="139"/>
      <c r="J28" s="139"/>
      <c r="K28" s="139"/>
      <c r="L28" s="139"/>
      <c r="M28" s="139"/>
    </row>
    <row r="29" spans="1:22" x14ac:dyDescent="0.25">
      <c r="A29" s="25" t="s">
        <v>190</v>
      </c>
      <c r="B29" s="190" t="s">
        <v>171</v>
      </c>
      <c r="C29" s="141" t="s">
        <v>187</v>
      </c>
      <c r="D29" s="139"/>
      <c r="E29" s="139"/>
      <c r="F29" s="139"/>
      <c r="G29" s="139"/>
      <c r="H29" s="139"/>
      <c r="I29" s="139"/>
      <c r="J29" s="139"/>
      <c r="K29" s="139"/>
      <c r="L29" s="139"/>
      <c r="M29" s="139"/>
    </row>
    <row r="30" spans="1:22" x14ac:dyDescent="0.25">
      <c r="A30" s="25" t="s">
        <v>191</v>
      </c>
      <c r="B30" s="190" t="s">
        <v>235</v>
      </c>
      <c r="C30" s="141" t="s">
        <v>188</v>
      </c>
      <c r="D30" s="139"/>
      <c r="E30" s="139"/>
      <c r="F30" s="139"/>
      <c r="G30" s="139"/>
      <c r="H30" s="139"/>
      <c r="I30" s="139"/>
      <c r="J30" s="139"/>
      <c r="K30" s="139"/>
      <c r="L30" s="139"/>
      <c r="M30" s="139"/>
    </row>
    <row r="31" spans="1:22" x14ac:dyDescent="0.25">
      <c r="A31" s="25" t="s">
        <v>208</v>
      </c>
      <c r="B31" s="190" t="s">
        <v>177</v>
      </c>
      <c r="C31" s="141" t="s">
        <v>195</v>
      </c>
      <c r="D31" s="139"/>
      <c r="E31" s="139"/>
      <c r="F31" s="139"/>
      <c r="G31" s="139"/>
      <c r="H31" s="139"/>
      <c r="I31" s="139"/>
      <c r="J31" s="139"/>
      <c r="K31" s="139"/>
      <c r="L31" s="139"/>
      <c r="M31" s="139"/>
      <c r="N31" s="128"/>
    </row>
    <row r="32" spans="1:22" x14ac:dyDescent="0.25">
      <c r="A32" s="25" t="s">
        <v>209</v>
      </c>
      <c r="B32" s="190" t="s">
        <v>259</v>
      </c>
      <c r="C32" s="141" t="s">
        <v>233</v>
      </c>
      <c r="D32" s="139"/>
      <c r="E32" s="139"/>
      <c r="F32" s="139"/>
      <c r="G32" s="139"/>
      <c r="H32" s="139"/>
      <c r="I32" s="139"/>
      <c r="J32" s="139"/>
      <c r="K32" s="139"/>
      <c r="L32" s="139"/>
      <c r="M32" s="139"/>
      <c r="N32" s="1"/>
    </row>
    <row r="33" spans="1:14" x14ac:dyDescent="0.25">
      <c r="A33" s="25" t="s">
        <v>210</v>
      </c>
      <c r="B33" s="190" t="s">
        <v>45</v>
      </c>
      <c r="C33" s="141" t="s">
        <v>198</v>
      </c>
      <c r="D33" s="139"/>
      <c r="E33" s="139"/>
      <c r="F33" s="139"/>
      <c r="G33" s="139"/>
      <c r="H33" s="139"/>
      <c r="I33" s="139"/>
      <c r="J33" s="139"/>
      <c r="K33" s="139"/>
      <c r="L33" s="139"/>
      <c r="M33" s="139"/>
      <c r="N33" s="1"/>
    </row>
    <row r="34" spans="1:14" x14ac:dyDescent="0.25">
      <c r="A34" s="25" t="s">
        <v>211</v>
      </c>
      <c r="B34" s="190" t="s">
        <v>260</v>
      </c>
      <c r="C34" s="139" t="s">
        <v>140</v>
      </c>
      <c r="D34" s="139"/>
      <c r="E34" s="139"/>
      <c r="F34" s="139"/>
      <c r="G34" s="139"/>
      <c r="H34" s="139"/>
      <c r="I34" s="139"/>
      <c r="J34" s="139"/>
      <c r="K34" s="139"/>
      <c r="L34" s="139"/>
      <c r="M34" s="139"/>
      <c r="N34" s="1"/>
    </row>
    <row r="35" spans="1:14" x14ac:dyDescent="0.25">
      <c r="A35" s="25" t="s">
        <v>241</v>
      </c>
      <c r="B35" s="190" t="s">
        <v>78</v>
      </c>
      <c r="C35" s="139" t="s">
        <v>242</v>
      </c>
      <c r="D35" s="139"/>
      <c r="E35" s="139"/>
      <c r="F35" s="139"/>
      <c r="G35" s="139"/>
      <c r="H35" s="139"/>
      <c r="I35" s="139"/>
      <c r="J35" s="139"/>
      <c r="K35" s="139"/>
      <c r="L35" s="139"/>
      <c r="M35" s="139"/>
      <c r="N35" s="1"/>
    </row>
    <row r="36" spans="1:14" x14ac:dyDescent="0.25">
      <c r="A36" s="25" t="s">
        <v>212</v>
      </c>
      <c r="B36" s="190" t="s">
        <v>261</v>
      </c>
      <c r="C36" s="136" t="s">
        <v>229</v>
      </c>
      <c r="N36" s="1"/>
    </row>
    <row r="37" spans="1:14" x14ac:dyDescent="0.25">
      <c r="A37" s="25" t="s">
        <v>213</v>
      </c>
      <c r="B37" s="190" t="s">
        <v>262</v>
      </c>
      <c r="C37" t="s">
        <v>126</v>
      </c>
      <c r="N37" s="1"/>
    </row>
    <row r="38" spans="1:14" x14ac:dyDescent="0.25">
      <c r="A38" s="25" t="s">
        <v>214</v>
      </c>
      <c r="B38" s="190" t="s">
        <v>263</v>
      </c>
      <c r="C38" t="s">
        <v>240</v>
      </c>
      <c r="N38" s="1"/>
    </row>
    <row r="39" spans="1:14" x14ac:dyDescent="0.25">
      <c r="A39" s="25" t="s">
        <v>221</v>
      </c>
      <c r="B39" s="117" t="s">
        <v>254</v>
      </c>
      <c r="C39" t="s">
        <v>220</v>
      </c>
      <c r="N39" s="1"/>
    </row>
    <row r="40" spans="1:14" x14ac:dyDescent="0.25">
      <c r="A40" s="25" t="s">
        <v>215</v>
      </c>
      <c r="B40" s="117" t="s">
        <v>264</v>
      </c>
      <c r="C40" t="s">
        <v>141</v>
      </c>
    </row>
    <row r="41" spans="1:14" ht="18" x14ac:dyDescent="0.35">
      <c r="A41" s="26" t="s">
        <v>216</v>
      </c>
      <c r="B41" s="118" t="s">
        <v>265</v>
      </c>
      <c r="C41" t="s">
        <v>112</v>
      </c>
    </row>
    <row r="42" spans="1:14" ht="18" x14ac:dyDescent="0.35">
      <c r="A42" s="26" t="s">
        <v>217</v>
      </c>
      <c r="B42" s="118" t="s">
        <v>266</v>
      </c>
      <c r="C42" t="s">
        <v>113</v>
      </c>
    </row>
    <row r="43" spans="1:14" x14ac:dyDescent="0.25">
      <c r="A43" s="26" t="s">
        <v>199</v>
      </c>
      <c r="B43" s="118" t="s">
        <v>200</v>
      </c>
      <c r="C43" t="s">
        <v>270</v>
      </c>
    </row>
    <row r="44" spans="1:14" x14ac:dyDescent="0.25">
      <c r="A44" s="22"/>
      <c r="C44" s="126"/>
    </row>
    <row r="45" spans="1:14" x14ac:dyDescent="0.25">
      <c r="A45" s="22" t="s">
        <v>218</v>
      </c>
      <c r="B45" s="75" t="s">
        <v>110</v>
      </c>
    </row>
    <row r="46" spans="1:14" x14ac:dyDescent="0.25">
      <c r="A46" s="24"/>
      <c r="B46" s="7"/>
    </row>
    <row r="47" spans="1:14" x14ac:dyDescent="0.25">
      <c r="A47" s="118" t="s">
        <v>243</v>
      </c>
      <c r="B47" s="184" t="s">
        <v>117</v>
      </c>
      <c r="C47" s="140" t="s">
        <v>144</v>
      </c>
    </row>
    <row r="48" spans="1:14" x14ac:dyDescent="0.25">
      <c r="A48" s="118"/>
      <c r="B48" s="184"/>
      <c r="C48" s="140"/>
    </row>
    <row r="49" spans="1:3" x14ac:dyDescent="0.25">
      <c r="B49" s="185" t="s">
        <v>0</v>
      </c>
      <c r="C49" s="7" t="s">
        <v>244</v>
      </c>
    </row>
    <row r="50" spans="1:3" x14ac:dyDescent="0.25">
      <c r="B50" s="185" t="s">
        <v>1</v>
      </c>
      <c r="C50" s="7" t="s">
        <v>245</v>
      </c>
    </row>
    <row r="51" spans="1:3" x14ac:dyDescent="0.25">
      <c r="B51" s="185" t="s">
        <v>2</v>
      </c>
      <c r="C51" s="7" t="s">
        <v>246</v>
      </c>
    </row>
    <row r="52" spans="1:3" x14ac:dyDescent="0.25">
      <c r="B52" s="185" t="s">
        <v>3</v>
      </c>
      <c r="C52" s="7" t="s">
        <v>247</v>
      </c>
    </row>
    <row r="53" spans="1:3" x14ac:dyDescent="0.25">
      <c r="B53" s="185" t="s">
        <v>4</v>
      </c>
      <c r="C53" s="7" t="s">
        <v>248</v>
      </c>
    </row>
    <row r="54" spans="1:3" x14ac:dyDescent="0.25">
      <c r="B54" s="185" t="s">
        <v>5</v>
      </c>
      <c r="C54" s="7" t="s">
        <v>249</v>
      </c>
    </row>
    <row r="55" spans="1:3" x14ac:dyDescent="0.25">
      <c r="A55" s="187"/>
      <c r="B55" s="189" t="s">
        <v>66</v>
      </c>
      <c r="C55" s="188" t="s">
        <v>255</v>
      </c>
    </row>
    <row r="56" spans="1:3" x14ac:dyDescent="0.25">
      <c r="A56" s="187"/>
      <c r="B56" s="189" t="s">
        <v>66</v>
      </c>
      <c r="C56" s="188" t="s">
        <v>256</v>
      </c>
    </row>
    <row r="57" spans="1:3" x14ac:dyDescent="0.25">
      <c r="A57" s="187"/>
      <c r="B57" s="189" t="s">
        <v>67</v>
      </c>
      <c r="C57" s="188" t="s">
        <v>257</v>
      </c>
    </row>
    <row r="58" spans="1:3" x14ac:dyDescent="0.25">
      <c r="B58" s="185"/>
      <c r="C58" s="7"/>
    </row>
    <row r="59" spans="1:3" x14ac:dyDescent="0.25">
      <c r="A59" s="76" t="s">
        <v>250</v>
      </c>
    </row>
    <row r="60" spans="1:3" x14ac:dyDescent="0.25">
      <c r="A60" s="76"/>
      <c r="B60" t="s">
        <v>232</v>
      </c>
    </row>
    <row r="61" spans="1:3" x14ac:dyDescent="0.25">
      <c r="A61" s="76"/>
      <c r="B61" t="s">
        <v>251</v>
      </c>
    </row>
    <row r="63" spans="1:3" x14ac:dyDescent="0.25">
      <c r="A63" s="26"/>
      <c r="B63" s="76" t="s">
        <v>252</v>
      </c>
    </row>
    <row r="65" spans="1:2" x14ac:dyDescent="0.25">
      <c r="A65" s="118" t="s">
        <v>253</v>
      </c>
      <c r="B65" s="7"/>
    </row>
    <row r="66" spans="1:2" x14ac:dyDescent="0.25">
      <c r="A66" s="25" t="s">
        <v>219</v>
      </c>
      <c r="B66" s="22" t="s">
        <v>124</v>
      </c>
    </row>
    <row r="67" spans="1:2" x14ac:dyDescent="0.25">
      <c r="A67" s="24" t="s">
        <v>108</v>
      </c>
      <c r="B67" t="s">
        <v>230</v>
      </c>
    </row>
    <row r="68" spans="1:2" x14ac:dyDescent="0.25">
      <c r="A68" s="24"/>
      <c r="B68" t="s">
        <v>231</v>
      </c>
    </row>
    <row r="69" spans="1:2" x14ac:dyDescent="0.25">
      <c r="A69" s="24" t="s">
        <v>108</v>
      </c>
      <c r="B69" t="s">
        <v>138</v>
      </c>
    </row>
    <row r="70" spans="1:2" x14ac:dyDescent="0.25">
      <c r="A70" s="24"/>
      <c r="B70" t="s">
        <v>139</v>
      </c>
    </row>
    <row r="71" spans="1:2" x14ac:dyDescent="0.25">
      <c r="A71" s="24" t="s">
        <v>108</v>
      </c>
      <c r="B71" t="s">
        <v>109</v>
      </c>
    </row>
  </sheetData>
  <phoneticPr fontId="1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2</vt:i4>
      </vt:variant>
    </vt:vector>
  </HeadingPairs>
  <TitlesOfParts>
    <vt:vector size="2" baseType="lpstr">
      <vt:lpstr>Template_PLT</vt:lpstr>
      <vt:lpstr>Legend_PLT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Sumbalová Zuzana</cp:lastModifiedBy>
  <dcterms:created xsi:type="dcterms:W3CDTF">2018-02-01T13:29:28Z</dcterms:created>
  <dcterms:modified xsi:type="dcterms:W3CDTF">2018-07-10T10:08:52Z</dcterms:modified>
</cp:coreProperties>
</file>