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0" yWindow="2310" windowWidth="15480" windowHeight="11640" tabRatio="707"/>
  </bookViews>
  <sheets>
    <sheet name="Demo_PCP(mt) DLAnalysis" sheetId="70" r:id="rId1"/>
    <sheet name="Template_PCP(mt) DLAnalysis" sheetId="74" r:id="rId2"/>
  </sheets>
  <definedNames>
    <definedName name="_xlnm._FilterDatabase" localSheetId="0" hidden="1">#REF!</definedName>
    <definedName name="_xlnm._FilterDatabase" localSheetId="1" hidden="1">#REF!</definedName>
    <definedName name="_xlnm.Print_Area" localSheetId="0">'Demo_PCP(mt) DLAnalysis'!$A$1:$I$40</definedName>
    <definedName name="_xlnm.Print_Area" localSheetId="1">'Template_PCP(mt) DLAnalysis'!$A$1:$I$40</definedName>
  </definedNames>
  <calcPr calcId="125725"/>
</workbook>
</file>

<file path=xl/calcChain.xml><?xml version="1.0" encoding="utf-8"?>
<calcChain xmlns="http://schemas.openxmlformats.org/spreadsheetml/2006/main">
  <c r="AW22" i="70"/>
  <c r="AV22"/>
  <c r="AW2"/>
  <c r="AV2"/>
  <c r="A2" i="74"/>
  <c r="B2"/>
  <c r="R8"/>
  <c r="R18"/>
  <c r="S8"/>
  <c r="K18"/>
  <c r="M18"/>
  <c r="N18"/>
  <c r="O18"/>
  <c r="P18"/>
  <c r="Q20"/>
  <c r="A22"/>
  <c r="B22"/>
  <c r="R30"/>
  <c r="S30"/>
  <c r="N38"/>
  <c r="K38"/>
  <c r="M38"/>
  <c r="O38"/>
  <c r="R38"/>
  <c r="N40"/>
  <c r="S8" i="70"/>
  <c r="P18"/>
  <c r="S30"/>
  <c r="P38"/>
  <c r="R8"/>
  <c r="R18"/>
  <c r="M20"/>
  <c r="Q20"/>
  <c r="R30"/>
  <c r="Q40"/>
  <c r="O38"/>
  <c r="M38"/>
  <c r="K38"/>
  <c r="O18"/>
  <c r="N18"/>
  <c r="M18"/>
  <c r="K18"/>
  <c r="A2"/>
  <c r="B2"/>
  <c r="A22"/>
  <c r="B22"/>
  <c r="N20" i="74"/>
  <c r="M20"/>
  <c r="P20"/>
  <c r="O20"/>
  <c r="N38" i="70"/>
  <c r="R38"/>
  <c r="M40"/>
  <c r="O20"/>
  <c r="N20"/>
  <c r="P20"/>
  <c r="Q40" i="74"/>
  <c r="O40"/>
  <c r="M40"/>
  <c r="P40"/>
  <c r="P38"/>
  <c r="O40" i="70"/>
  <c r="N40"/>
  <c r="P40"/>
</calcChain>
</file>

<file path=xl/sharedStrings.xml><?xml version="1.0" encoding="utf-8"?>
<sst xmlns="http://schemas.openxmlformats.org/spreadsheetml/2006/main" count="459" uniqueCount="159">
  <si>
    <t>X</t>
  </si>
  <si>
    <t>Condition</t>
  </si>
  <si>
    <t>Sample</t>
  </si>
  <si>
    <t>Info</t>
  </si>
  <si>
    <t>Averages</t>
  </si>
  <si>
    <t>Unit</t>
  </si>
  <si>
    <t>Start</t>
  </si>
  <si>
    <t>Stop</t>
  </si>
  <si>
    <t>N Points</t>
  </si>
  <si>
    <t>nmol/ml</t>
  </si>
  <si>
    <t>°C</t>
  </si>
  <si>
    <t>kPa</t>
  </si>
  <si>
    <t>%</t>
  </si>
  <si>
    <t xml:space="preserve">Date </t>
  </si>
  <si>
    <t>Time</t>
  </si>
  <si>
    <t>Filename</t>
  </si>
  <si>
    <t>Plot</t>
  </si>
  <si>
    <t>POS</t>
  </si>
  <si>
    <t>Gain</t>
  </si>
  <si>
    <t>Medium</t>
  </si>
  <si>
    <t>Background</t>
  </si>
  <si>
    <t>V</t>
  </si>
  <si>
    <t>Comments</t>
  </si>
  <si>
    <t>Paste Calibration Info</t>
  </si>
  <si>
    <r>
      <t>Temp.</t>
    </r>
    <r>
      <rPr>
        <vertAlign val="subscript"/>
        <sz val="9"/>
        <color indexed="55"/>
        <rFont val="Arial"/>
      </rPr>
      <t>R1</t>
    </r>
  </si>
  <si>
    <r>
      <t>F</t>
    </r>
    <r>
      <rPr>
        <vertAlign val="subscript"/>
        <sz val="9"/>
        <color indexed="55"/>
        <rFont val="Arial"/>
      </rPr>
      <t>M</t>
    </r>
  </si>
  <si>
    <r>
      <t>c</t>
    </r>
    <r>
      <rPr>
        <vertAlign val="subscript"/>
        <sz val="9"/>
        <color indexed="55"/>
        <rFont val="Arial"/>
      </rPr>
      <t>1</t>
    </r>
  </si>
  <si>
    <r>
      <t>R</t>
    </r>
    <r>
      <rPr>
        <vertAlign val="subscript"/>
        <sz val="9"/>
        <color indexed="55"/>
        <rFont val="Arial"/>
      </rPr>
      <t>1</t>
    </r>
  </si>
  <si>
    <r>
      <t>R</t>
    </r>
    <r>
      <rPr>
        <b/>
        <vertAlign val="subscript"/>
        <sz val="9"/>
        <color indexed="55"/>
        <rFont val="Arial"/>
      </rPr>
      <t>1</t>
    </r>
  </si>
  <si>
    <r>
      <t>Slope</t>
    </r>
    <r>
      <rPr>
        <vertAlign val="subscript"/>
        <sz val="9"/>
        <color indexed="55"/>
        <rFont val="Arial"/>
      </rPr>
      <t>R1</t>
    </r>
  </si>
  <si>
    <r>
      <t>c</t>
    </r>
    <r>
      <rPr>
        <vertAlign val="subscript"/>
        <sz val="9"/>
        <color indexed="55"/>
        <rFont val="Arial"/>
      </rPr>
      <t>0</t>
    </r>
  </si>
  <si>
    <r>
      <t>R</t>
    </r>
    <r>
      <rPr>
        <vertAlign val="subscript"/>
        <sz val="9"/>
        <color indexed="55"/>
        <rFont val="Arial"/>
      </rPr>
      <t>0</t>
    </r>
  </si>
  <si>
    <r>
      <t>R</t>
    </r>
    <r>
      <rPr>
        <b/>
        <vertAlign val="subscript"/>
        <sz val="9"/>
        <color indexed="55"/>
        <rFont val="Arial"/>
      </rPr>
      <t>0</t>
    </r>
  </si>
  <si>
    <r>
      <t>Slope</t>
    </r>
    <r>
      <rPr>
        <vertAlign val="subscript"/>
        <sz val="9"/>
        <color indexed="55"/>
        <rFont val="Arial"/>
      </rPr>
      <t>R0</t>
    </r>
  </si>
  <si>
    <r>
      <t>F</t>
    </r>
    <r>
      <rPr>
        <i/>
        <vertAlign val="subscript"/>
        <sz val="9"/>
        <color indexed="55"/>
        <rFont val="Arial"/>
      </rPr>
      <t>c</t>
    </r>
  </si>
  <si>
    <r>
      <t>a</t>
    </r>
    <r>
      <rPr>
        <i/>
        <vertAlign val="subscript"/>
        <sz val="9"/>
        <color indexed="55"/>
        <rFont val="Arial"/>
      </rPr>
      <t>c</t>
    </r>
  </si>
  <si>
    <r>
      <t>F</t>
    </r>
    <r>
      <rPr>
        <i/>
        <vertAlign val="subscript"/>
        <sz val="9"/>
        <color indexed="55"/>
        <rFont val="Arial"/>
      </rPr>
      <t>p</t>
    </r>
  </si>
  <si>
    <r>
      <t>a</t>
    </r>
    <r>
      <rPr>
        <i/>
        <vertAlign val="subscript"/>
        <sz val="9"/>
        <color indexed="55"/>
        <rFont val="Arial"/>
      </rPr>
      <t>p</t>
    </r>
  </si>
  <si>
    <r>
      <t>p</t>
    </r>
    <r>
      <rPr>
        <vertAlign val="subscript"/>
        <sz val="9"/>
        <color indexed="55"/>
        <rFont val="Arial"/>
      </rPr>
      <t>b,R1</t>
    </r>
  </si>
  <si>
    <r>
      <t>J</t>
    </r>
    <r>
      <rPr>
        <vertAlign val="superscript"/>
        <sz val="9"/>
        <color indexed="55"/>
        <rFont val="Arial"/>
      </rPr>
      <t>o</t>
    </r>
    <r>
      <rPr>
        <vertAlign val="subscript"/>
        <sz val="9"/>
        <color indexed="55"/>
        <rFont val="Arial"/>
      </rPr>
      <t>1,theor</t>
    </r>
  </si>
  <si>
    <r>
      <t>J</t>
    </r>
    <r>
      <rPr>
        <vertAlign val="superscript"/>
        <sz val="9"/>
        <color indexed="55"/>
        <rFont val="Arial"/>
      </rPr>
      <t>o</t>
    </r>
    <r>
      <rPr>
        <vertAlign val="subscript"/>
        <sz val="9"/>
        <color indexed="55"/>
        <rFont val="Arial"/>
      </rPr>
      <t>1</t>
    </r>
  </si>
  <si>
    <r>
      <t>a</t>
    </r>
    <r>
      <rPr>
        <sz val="9"/>
        <color indexed="55"/>
        <rFont val="Arial"/>
      </rPr>
      <t>°</t>
    </r>
  </si>
  <si>
    <r>
      <t>b</t>
    </r>
    <r>
      <rPr>
        <sz val="9"/>
        <color indexed="55"/>
        <rFont val="Arial"/>
      </rPr>
      <t>°</t>
    </r>
  </si>
  <si>
    <r>
      <t>p</t>
    </r>
    <r>
      <rPr>
        <vertAlign val="subscript"/>
        <sz val="9"/>
        <color indexed="55"/>
        <rFont val="Arial"/>
      </rPr>
      <t>O2</t>
    </r>
    <r>
      <rPr>
        <sz val="9"/>
        <color indexed="55"/>
        <rFont val="Arial"/>
      </rPr>
      <t>*</t>
    </r>
  </si>
  <si>
    <r>
      <t>S</t>
    </r>
    <r>
      <rPr>
        <vertAlign val="subscript"/>
        <sz val="9"/>
        <color indexed="55"/>
        <rFont val="Arial"/>
      </rPr>
      <t>O2</t>
    </r>
  </si>
  <si>
    <r>
      <t>p</t>
    </r>
    <r>
      <rPr>
        <vertAlign val="subscript"/>
        <sz val="9"/>
        <color indexed="55"/>
        <rFont val="Arial"/>
      </rPr>
      <t>H2O</t>
    </r>
    <r>
      <rPr>
        <sz val="9"/>
        <color indexed="55"/>
        <rFont val="Arial"/>
      </rPr>
      <t>*</t>
    </r>
  </si>
  <si>
    <t>Exp.</t>
  </si>
  <si>
    <t>O2k left</t>
  </si>
  <si>
    <t>O2k right</t>
  </si>
  <si>
    <t>Paste FCR DatLab graph here</t>
  </si>
  <si>
    <t>PCP Mark Reference:</t>
  </si>
  <si>
    <t>ETS</t>
  </si>
  <si>
    <t>Demo</t>
  </si>
  <si>
    <t>O2 Concentration (A)</t>
  </si>
  <si>
    <t>O2 Concentration (B)</t>
  </si>
  <si>
    <t>Instrumental background</t>
  </si>
  <si>
    <t>mt</t>
  </si>
  <si>
    <t>Flux Control Ratio</t>
  </si>
  <si>
    <t>Insert</t>
  </si>
  <si>
    <t>columns</t>
  </si>
  <si>
    <t>for</t>
  </si>
  <si>
    <t>additional</t>
  </si>
  <si>
    <t>marks</t>
  </si>
  <si>
    <t>Right mouse click on the name of the table sheet in the bottom line, select "Move/copy", and click on the bottom line "Copy".</t>
  </si>
  <si>
    <r>
      <t xml:space="preserve">2. In the copied table sheet, edit the information for the </t>
    </r>
    <r>
      <rPr>
        <sz val="10"/>
        <color indexed="10"/>
        <rFont val="Arial"/>
        <family val="2"/>
      </rPr>
      <t>left</t>
    </r>
    <r>
      <rPr>
        <sz val="10"/>
        <rFont val="Arial"/>
      </rPr>
      <t xml:space="preserve"> and </t>
    </r>
    <r>
      <rPr>
        <sz val="10"/>
        <color indexed="11"/>
        <rFont val="Arial"/>
        <family val="2"/>
      </rPr>
      <t>right</t>
    </r>
    <r>
      <rPr>
        <sz val="10"/>
        <rFont val="Arial"/>
      </rPr>
      <t xml:space="preserve"> chamber.</t>
    </r>
  </si>
  <si>
    <t>In DatLab, select "Experiment\Mark Statistics" [F2], select marks in: O2 flux (or O2 flow) for the left chamber (A), and click on "Copy to clipboard".</t>
  </si>
  <si>
    <t>In DatLab, select "Experiment\Mark Statistics" [F2], select marks in: O2 flux (or O2 flow) for the right chamber (B), and click on "Copy to clipboard".</t>
  </si>
  <si>
    <t>In DatLab, select the upper graph (left mouse click into the graph), and select "Graph\Copy to Clipboard\WMF" (hold the Alt key, and sequentially type G P W).</t>
  </si>
  <si>
    <t>In DatLab, select the lower graph (left mouse click into the graph), and select "Graph\Copy to Clipboard\WMF" (hold the Alt key, and sequentially type G P W).</t>
  </si>
  <si>
    <t>Select both graphs (hold shift and sequentially left click on both graphs), select "Format\Graph\Size" and set the width of the graphs to 15 cm.</t>
  </si>
  <si>
    <t>Upper and lower Excel graphs:</t>
  </si>
  <si>
    <t>Adjust the number of bars to be shown in the bar graphs. Right mouse click on the bar graph, select data source, then click on “Rows”.</t>
  </si>
  <si>
    <t xml:space="preserve">    </t>
  </si>
  <si>
    <t>Select the data source for values on the Y-axis, and for labels on the X-axis.</t>
  </si>
  <si>
    <t>Enter experimental information, as far as constant values can be used for sequential runs.</t>
  </si>
  <si>
    <t>Lines 1 and 21, column A: Edit the experimental code.</t>
  </si>
  <si>
    <t>Guidelines: After adjustment of the template (see below), the following steps are taken for data analysis:</t>
  </si>
  <si>
    <t>1. Copy the template table sheet "Template_PCP DLAnalysis" to obtain the table sheet "Template_.. (2)".</t>
  </si>
  <si>
    <t>Edit information in lines 2 and 22.</t>
  </si>
  <si>
    <t>In DatLab, mark the standardized sequence of experimental sections on the oxygen flow (left and right chambers).</t>
  </si>
  <si>
    <r>
      <t>In the Excel template (2), click on the upper red cell (J2) marked "</t>
    </r>
    <r>
      <rPr>
        <sz val="10"/>
        <color indexed="10"/>
        <rFont val="Arial"/>
        <family val="2"/>
      </rPr>
      <t>Left</t>
    </r>
    <r>
      <rPr>
        <sz val="10"/>
        <rFont val="Arial"/>
      </rPr>
      <t>", and paste [Ctrl+V].</t>
    </r>
  </si>
  <si>
    <t>3A.</t>
  </si>
  <si>
    <t>3. Paste clipboard from DatLab 'Mark statistics'.</t>
  </si>
  <si>
    <t>3B.</t>
  </si>
  <si>
    <r>
      <t>In the Excel template (2), click on the lower green cell (J22) marked "</t>
    </r>
    <r>
      <rPr>
        <sz val="10"/>
        <color indexed="11"/>
        <rFont val="Arial"/>
        <family val="2"/>
      </rPr>
      <t>Right</t>
    </r>
    <r>
      <rPr>
        <sz val="10"/>
        <rFont val="Arial"/>
      </rPr>
      <t>", and paste [Ctrl+V].</t>
    </r>
  </si>
  <si>
    <t>4. Edit in (R8 and R30) the reference flux (ETS) and in (S8 and S30) the baseline flux (non-mitochondrial) for baseline correction.</t>
  </si>
  <si>
    <r>
      <t>In the copied Excel template (2),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</rPr>
      <t>", and paste [Ctrl+V].</t>
    </r>
  </si>
  <si>
    <r>
      <t>In the copied Excel template (2), click on the lower green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</rPr>
      <t>", and paste [Ctrl+V].</t>
    </r>
  </si>
  <si>
    <t>5. Edit axis labels and scaling as necessary.</t>
  </si>
  <si>
    <t>6. Insert the DatLab graphs with the traces for both chambers.</t>
  </si>
  <si>
    <t>Lines 2 and 22, columns C to G: Edit experimental information (sample type, amount or concentration etc.)</t>
  </si>
  <si>
    <t>7. Paste calibration information from DatLab ([F5] Calibrate and copy to cliboard), click on the cell 'Paste calibration information' and [Ctrl+V], for both chambers.</t>
  </si>
  <si>
    <t>8. Select lines 1-40, cut [Ctrl+X], and paste the figure with data lines into a separate table sheet where you collect all results.</t>
  </si>
  <si>
    <t>9. Delete the now empty copied Excel template (2) (left mouse click on the name of the table sheet in the bottom line; delete).</t>
  </si>
  <si>
    <t>Insert columns for additional marks.</t>
  </si>
  <si>
    <r>
      <t xml:space="preserve">Lines 1/2 and 21/22, columns L onwards: Edit the </t>
    </r>
    <r>
      <rPr>
        <b/>
        <sz val="10"/>
        <color indexed="23"/>
        <rFont val="Arial"/>
        <family val="2"/>
      </rPr>
      <t>Mark labels</t>
    </r>
    <r>
      <rPr>
        <sz val="10"/>
        <color indexed="23"/>
        <rFont val="Arial"/>
        <family val="2"/>
      </rPr>
      <t>, corresponding to the sequentially marked sections of the experiment (the marks set in DatLab).</t>
    </r>
  </si>
  <si>
    <r>
      <t xml:space="preserve">Edit the name of the </t>
    </r>
    <r>
      <rPr>
        <i/>
        <sz val="10"/>
        <color indexed="23"/>
        <rFont val="Arial"/>
        <family val="2"/>
      </rPr>
      <t>Y</t>
    </r>
    <r>
      <rPr>
        <sz val="10"/>
        <color indexed="23"/>
        <rFont val="Arial"/>
        <family val="2"/>
      </rPr>
      <t>-axis.</t>
    </r>
  </si>
  <si>
    <r>
      <t xml:space="preserve">Edit the scaling and tick intervals after right mouse click on the </t>
    </r>
    <r>
      <rPr>
        <i/>
        <sz val="10"/>
        <color indexed="23"/>
        <rFont val="Arial"/>
        <family val="2"/>
      </rPr>
      <t>Y</t>
    </r>
    <r>
      <rPr>
        <sz val="10"/>
        <color indexed="23"/>
        <rFont val="Arial"/>
        <family val="2"/>
      </rPr>
      <t>-axis.</t>
    </r>
  </si>
  <si>
    <t>Course on high-resolution respirometry \ DatLab-Downloads \ DatLab-Demofiles</t>
  </si>
  <si>
    <r>
      <t>or download from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http://www.oroboros.at/index.php?datlabdemofiles </t>
    </r>
  </si>
  <si>
    <t>Download from www.oroboros.at</t>
  </si>
  <si>
    <t>Electron transport system (ETS; uncoupled)</t>
  </si>
  <si>
    <t>Left</t>
  </si>
  <si>
    <t>Right</t>
  </si>
  <si>
    <t xml:space="preserve">Edit </t>
  </si>
  <si>
    <t>reference values</t>
  </si>
  <si>
    <t>Initial adjustment of the Excel template for DatLab Analysis:</t>
  </si>
  <si>
    <t>LEAK</t>
  </si>
  <si>
    <t>O2 Flow per cells (A)</t>
  </si>
  <si>
    <t>pmol/(s*Mill)</t>
  </si>
  <si>
    <t>O2 Flow per cells (B)</t>
  </si>
  <si>
    <t>Block temperature</t>
  </si>
  <si>
    <t>Barometric pressure</t>
  </si>
  <si>
    <t>Peltier power</t>
  </si>
  <si>
    <r>
      <t>net</t>
    </r>
    <r>
      <rPr>
        <i/>
        <sz val="10"/>
        <color indexed="17"/>
        <rFont val="Arial"/>
        <family val="2"/>
      </rPr>
      <t>R/E</t>
    </r>
  </si>
  <si>
    <t>2003-03-29 AB-01_Cells</t>
  </si>
  <si>
    <t>6001</t>
  </si>
  <si>
    <t>RPMI1640</t>
  </si>
  <si>
    <t>6002</t>
  </si>
  <si>
    <t>Conc.</t>
  </si>
  <si>
    <r>
      <t>1</t>
    </r>
    <r>
      <rPr>
        <b/>
        <sz val="10"/>
        <color indexed="8"/>
        <rFont val="Arial"/>
      </rPr>
      <t>∙</t>
    </r>
    <r>
      <rPr>
        <b/>
        <sz val="10"/>
        <color indexed="8"/>
        <rFont val="Arial"/>
        <family val="2"/>
      </rPr>
      <t>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</si>
  <si>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Cells, C</t>
  </si>
  <si>
    <t>RPMI</t>
  </si>
  <si>
    <t>ETS'</t>
  </si>
  <si>
    <t>R/E</t>
  </si>
  <si>
    <t>L/E</t>
  </si>
  <si>
    <t>E/E</t>
  </si>
  <si>
    <t>sort Marks by time</t>
  </si>
  <si>
    <t>Edit</t>
  </si>
  <si>
    <t>Cells</t>
  </si>
  <si>
    <t>PCP</t>
  </si>
  <si>
    <t>Residual oxygen consumption (rotenone, antimycin A)</t>
  </si>
  <si>
    <t>ROX</t>
  </si>
  <si>
    <t>=ETS'-ROX</t>
  </si>
  <si>
    <r>
      <t xml:space="preserve">and flux control ratios (right bar graph) normalized to Electron Transport System (ETS) capacity; see number on top for </t>
    </r>
    <r>
      <rPr>
        <i/>
        <sz val="12"/>
        <rFont val="Arial"/>
        <family val="2"/>
      </rPr>
      <t>ROX</t>
    </r>
    <r>
      <rPr>
        <sz val="12"/>
        <rFont val="Arial"/>
      </rPr>
      <t>-corrected reference flow; ETS.</t>
    </r>
  </si>
  <si>
    <t>ROUTINE</t>
  </si>
  <si>
    <r>
      <t>ROUTINE</t>
    </r>
    <r>
      <rPr>
        <sz val="12"/>
        <color indexed="18"/>
        <rFont val="Verdana"/>
        <family val="2"/>
      </rPr>
      <t xml:space="preserve"> state of cell respiration</t>
    </r>
  </si>
  <si>
    <t>and flux control ratios (right bar graph) normalized to Electron Transport System (ETS) capacity; see number on top for ROX-corrected reference flow; ETS.</t>
  </si>
  <si>
    <t>Data are baseline-corrected for non-mitochondrial (ROX) oxygen consumption. Edit reference values as indicated on the right of the DatLab Mark Statistics Table.</t>
  </si>
  <si>
    <t>To display total rather than ROX-corrected flow, enter zero into the indicated boxes for rox.</t>
  </si>
  <si>
    <r>
      <t>A</t>
    </r>
    <r>
      <rPr>
        <sz val="9"/>
        <color indexed="55"/>
        <rFont val="Arial"/>
      </rPr>
      <t>°</t>
    </r>
  </si>
  <si>
    <r>
      <t>B</t>
    </r>
    <r>
      <rPr>
        <sz val="9"/>
        <color indexed="55"/>
        <rFont val="Arial"/>
      </rPr>
      <t>°</t>
    </r>
  </si>
  <si>
    <t>DatLab</t>
  </si>
  <si>
    <t>ROUNTE</t>
  </si>
  <si>
    <r>
      <t>ROUTINE,</t>
    </r>
    <r>
      <rPr>
        <i/>
        <sz val="12"/>
        <color indexed="19"/>
        <rFont val="Verdana"/>
        <family val="2"/>
      </rPr>
      <t xml:space="preserve"> R</t>
    </r>
  </si>
  <si>
    <r>
      <t>LEAK,</t>
    </r>
    <r>
      <rPr>
        <i/>
        <sz val="12"/>
        <color indexed="10"/>
        <rFont val="Verdana"/>
        <family val="2"/>
      </rPr>
      <t xml:space="preserve"> L</t>
    </r>
  </si>
  <si>
    <r>
      <t>ETS,</t>
    </r>
    <r>
      <rPr>
        <i/>
        <sz val="12"/>
        <color indexed="12"/>
        <rFont val="Verdana"/>
        <family val="2"/>
      </rPr>
      <t xml:space="preserve"> E</t>
    </r>
  </si>
  <si>
    <t>LEAK state (oligomycin)</t>
  </si>
  <si>
    <r>
      <t xml:space="preserve">To display total rather than </t>
    </r>
    <r>
      <rPr>
        <sz val="12"/>
        <rFont val="Arial"/>
        <family val="2"/>
      </rPr>
      <t>ROX</t>
    </r>
    <r>
      <rPr>
        <sz val="12"/>
        <rFont val="Arial"/>
      </rPr>
      <t xml:space="preserve">-corrected flow, enter zero into the indicated boxes for </t>
    </r>
    <r>
      <rPr>
        <sz val="12"/>
        <rFont val="Arial"/>
        <family val="2"/>
      </rPr>
      <t>ROX</t>
    </r>
    <r>
      <rPr>
        <sz val="12"/>
        <rFont val="Arial"/>
      </rPr>
      <t>.</t>
    </r>
  </si>
  <si>
    <r>
      <t>ROX</t>
    </r>
    <r>
      <rPr>
        <i/>
        <sz val="10"/>
        <rFont val="Arial"/>
        <family val="2"/>
      </rPr>
      <t>/E'</t>
    </r>
  </si>
  <si>
    <t>The original DatLab file 2003-03-29 AB-01_Cells.DLD can be copied from the CD OROBOROS O2k:</t>
  </si>
  <si>
    <r>
      <t xml:space="preserve">This demo experiment is described as an O2k-Demoexperimentl, #2.2.A1-CellRespiration </t>
    </r>
    <r>
      <rPr>
        <i/>
        <sz val="10"/>
        <rFont val="Arial"/>
        <family val="2"/>
      </rPr>
      <t>MiPNet</t>
    </r>
    <r>
      <rPr>
        <sz val="10"/>
        <rFont val="Arial"/>
      </rPr>
      <t xml:space="preserve"> 8.9</t>
    </r>
  </si>
  <si>
    <t>Paste DatLab graph here, reduce to width 15 cm (6 inches)</t>
  </si>
  <si>
    <t>CEM-C7H2</t>
  </si>
  <si>
    <t>2003-03-29 AB-02_Cells22A1.DLD</t>
  </si>
  <si>
    <t>Last update: 2009-12-08</t>
  </si>
  <si>
    <t xml:space="preserve">PCP: Phosphorylation Control Protocol: This DLAnalysis template displays mitochondrial O2 flow (left bar graph, corrected for ROX; see number on top of figure for ROX-flow) </t>
  </si>
  <si>
    <t xml:space="preserve">PCP: Phosphorylation Control Protocol: This DLAnalysis demo displays mitochondrial O2 flow (left bar graph, corrected for ROX; see number on top of figure for ROX-flow) </t>
  </si>
  <si>
    <t>MiPNet08.09. PCP</t>
  </si>
</sst>
</file>

<file path=xl/styles.xml><?xml version="1.0" encoding="utf-8"?>
<styleSheet xmlns="http://schemas.openxmlformats.org/spreadsheetml/2006/main">
  <numFmts count="7">
    <numFmt numFmtId="192" formatCode="0.0000"/>
    <numFmt numFmtId="193" formatCode="0.0"/>
    <numFmt numFmtId="194" formatCode="0.000"/>
    <numFmt numFmtId="196" formatCode="#,##0.0"/>
    <numFmt numFmtId="198" formatCode="yyyy\-mm\-dd;@"/>
    <numFmt numFmtId="202" formatCode="yyyy\-mm\-dd"/>
    <numFmt numFmtId="203" formatCode="[$-F400]h:mm:ss\ AM/PM"/>
  </numFmts>
  <fonts count="52">
    <font>
      <sz val="10"/>
      <name val="Arial"/>
    </font>
    <font>
      <sz val="8"/>
      <name val="Arial"/>
    </font>
    <font>
      <sz val="10"/>
      <color indexed="22"/>
      <name val="Arial"/>
      <family val="2"/>
    </font>
    <font>
      <u/>
      <sz val="10"/>
      <color indexed="12"/>
      <name val="Arial"/>
    </font>
    <font>
      <sz val="10"/>
      <color indexed="2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</font>
    <font>
      <vertAlign val="subscript"/>
      <sz val="9"/>
      <color indexed="55"/>
      <name val="Arial"/>
    </font>
    <font>
      <sz val="9"/>
      <name val="Arial"/>
    </font>
    <font>
      <i/>
      <sz val="9"/>
      <color indexed="55"/>
      <name val="Arial"/>
    </font>
    <font>
      <b/>
      <i/>
      <sz val="9"/>
      <color indexed="55"/>
      <name val="Arial"/>
    </font>
    <font>
      <b/>
      <vertAlign val="subscript"/>
      <sz val="9"/>
      <color indexed="55"/>
      <name val="Arial"/>
    </font>
    <font>
      <i/>
      <vertAlign val="subscript"/>
      <sz val="9"/>
      <color indexed="55"/>
      <name val="Arial"/>
    </font>
    <font>
      <vertAlign val="superscript"/>
      <sz val="9"/>
      <color indexed="55"/>
      <name val="Arial"/>
    </font>
    <font>
      <sz val="12"/>
      <color indexed="8"/>
      <name val="Times New Roman"/>
      <family val="1"/>
    </font>
    <font>
      <sz val="9"/>
      <color indexed="8"/>
      <name val="Arial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11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3"/>
      <name val="Arial"/>
    </font>
    <font>
      <i/>
      <sz val="10"/>
      <color indexed="23"/>
      <name val="Arial"/>
      <family val="2"/>
    </font>
    <font>
      <sz val="10"/>
      <color indexed="12"/>
      <name val="Arial"/>
      <family val="2"/>
    </font>
    <font>
      <i/>
      <sz val="12"/>
      <color indexed="10"/>
      <name val="Verdana"/>
      <family val="2"/>
    </font>
    <font>
      <sz val="12"/>
      <color indexed="10"/>
      <name val="Verdana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sz val="12"/>
      <name val="Arial"/>
      <family val="2"/>
    </font>
    <font>
      <sz val="12"/>
      <name val="Arial"/>
    </font>
    <font>
      <sz val="12"/>
      <color indexed="18"/>
      <name val="Verdana"/>
      <family val="2"/>
    </font>
    <font>
      <sz val="12"/>
      <color indexed="19"/>
      <name val="Verdana"/>
      <family val="2"/>
    </font>
    <font>
      <i/>
      <sz val="12"/>
      <color indexed="19"/>
      <name val="Verdana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17"/>
      <name val="Arial"/>
      <family val="2"/>
    </font>
    <font>
      <b/>
      <sz val="10"/>
      <color indexed="8"/>
      <name val="Arial"/>
    </font>
    <font>
      <b/>
      <vertAlign val="superscript"/>
      <sz val="10"/>
      <color indexed="8"/>
      <name val="Arial"/>
      <family val="2"/>
    </font>
    <font>
      <i/>
      <sz val="12"/>
      <name val="Arial"/>
      <family val="2"/>
    </font>
    <font>
      <sz val="9"/>
      <color indexed="55"/>
      <name val="Arial"/>
      <family val="2"/>
    </font>
    <font>
      <b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0" fillId="2" borderId="0" xfId="0" applyFill="1"/>
    <xf numFmtId="2" fontId="0" fillId="0" borderId="0" xfId="0" applyNumberFormat="1"/>
    <xf numFmtId="0" fontId="6" fillId="0" borderId="0" xfId="0" applyFont="1"/>
    <xf numFmtId="0" fontId="0" fillId="0" borderId="1" xfId="0" applyFill="1" applyBorder="1"/>
    <xf numFmtId="0" fontId="5" fillId="0" borderId="0" xfId="0" applyFont="1" applyFill="1"/>
    <xf numFmtId="0" fontId="0" fillId="0" borderId="0" xfId="0" applyFill="1"/>
    <xf numFmtId="21" fontId="0" fillId="2" borderId="0" xfId="0" applyNumberFormat="1" applyFill="1"/>
    <xf numFmtId="21" fontId="0" fillId="2" borderId="1" xfId="0" applyNumberFormat="1" applyFill="1" applyBorder="1"/>
    <xf numFmtId="0" fontId="0" fillId="2" borderId="1" xfId="0" applyFill="1" applyBorder="1"/>
    <xf numFmtId="0" fontId="7" fillId="0" borderId="0" xfId="0" applyFont="1" applyFill="1"/>
    <xf numFmtId="21" fontId="0" fillId="0" borderId="1" xfId="0" applyNumberFormat="1" applyFill="1" applyBorder="1"/>
    <xf numFmtId="0" fontId="7" fillId="0" borderId="1" xfId="0" applyFont="1" applyFill="1" applyBorder="1"/>
    <xf numFmtId="0" fontId="0" fillId="0" borderId="1" xfId="0" applyBorder="1"/>
    <xf numFmtId="0" fontId="2" fillId="0" borderId="0" xfId="0" applyFont="1"/>
    <xf numFmtId="3" fontId="0" fillId="0" borderId="0" xfId="0" applyNumberFormat="1"/>
    <xf numFmtId="0" fontId="5" fillId="2" borderId="0" xfId="0" applyFont="1" applyFill="1"/>
    <xf numFmtId="21" fontId="5" fillId="2" borderId="0" xfId="0" applyNumberFormat="1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3" borderId="2" xfId="0" applyFont="1" applyFill="1" applyBorder="1"/>
    <xf numFmtId="0" fontId="4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3" xfId="0" applyFont="1" applyFill="1" applyBorder="1" applyAlignment="1">
      <alignment vertical="top"/>
    </xf>
    <xf numFmtId="0" fontId="5" fillId="4" borderId="2" xfId="0" applyFont="1" applyFill="1" applyBorder="1"/>
    <xf numFmtId="0" fontId="16" fillId="0" borderId="0" xfId="0" applyFont="1" applyFill="1" applyBorder="1" applyAlignment="1">
      <alignment vertical="top"/>
    </xf>
    <xf numFmtId="2" fontId="16" fillId="0" borderId="0" xfId="0" applyNumberFormat="1" applyFont="1" applyFill="1" applyBorder="1" applyAlignment="1">
      <alignment vertical="top"/>
    </xf>
    <xf numFmtId="202" fontId="14" fillId="0" borderId="3" xfId="0" applyNumberFormat="1" applyFont="1" applyFill="1" applyBorder="1" applyAlignment="1">
      <alignment horizontal="left" vertical="top"/>
    </xf>
    <xf numFmtId="203" fontId="14" fillId="0" borderId="3" xfId="0" applyNumberFormat="1" applyFont="1" applyFill="1" applyBorder="1" applyAlignment="1">
      <alignment horizontal="left" vertical="top"/>
    </xf>
    <xf numFmtId="49" fontId="14" fillId="0" borderId="3" xfId="0" applyNumberFormat="1" applyFont="1" applyFill="1" applyBorder="1" applyAlignment="1">
      <alignment horizontal="left" vertical="top"/>
    </xf>
    <xf numFmtId="49" fontId="14" fillId="0" borderId="3" xfId="0" applyNumberFormat="1" applyFont="1" applyFill="1" applyBorder="1" applyAlignment="1">
      <alignment horizontal="center" vertical="top"/>
    </xf>
    <xf numFmtId="1" fontId="14" fillId="0" borderId="3" xfId="0" applyNumberFormat="1" applyFont="1" applyFill="1" applyBorder="1" applyAlignment="1">
      <alignment horizontal="center" vertical="top"/>
    </xf>
    <xf numFmtId="2" fontId="14" fillId="0" borderId="3" xfId="0" applyNumberFormat="1" applyFont="1" applyFill="1" applyBorder="1" applyAlignment="1">
      <alignment horizontal="center" vertical="top"/>
    </xf>
    <xf numFmtId="194" fontId="17" fillId="0" borderId="3" xfId="0" applyNumberFormat="1" applyFont="1" applyFill="1" applyBorder="1" applyAlignment="1">
      <alignment horizontal="center" vertical="top"/>
    </xf>
    <xf numFmtId="2" fontId="17" fillId="0" borderId="3" xfId="0" applyNumberFormat="1" applyFont="1" applyFill="1" applyBorder="1" applyAlignment="1">
      <alignment horizontal="center" vertical="top"/>
    </xf>
    <xf numFmtId="49" fontId="17" fillId="0" borderId="3" xfId="0" applyNumberFormat="1" applyFont="1" applyFill="1" applyBorder="1" applyAlignment="1">
      <alignment horizontal="center" vertical="top"/>
    </xf>
    <xf numFmtId="192" fontId="18" fillId="0" borderId="3" xfId="0" applyNumberFormat="1" applyFont="1" applyFill="1" applyBorder="1" applyAlignment="1">
      <alignment horizontal="center" vertical="top"/>
    </xf>
    <xf numFmtId="192" fontId="17" fillId="0" borderId="3" xfId="0" applyNumberFormat="1" applyFont="1" applyFill="1" applyBorder="1" applyAlignment="1">
      <alignment horizontal="center" vertical="top"/>
    </xf>
    <xf numFmtId="49" fontId="14" fillId="0" borderId="3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21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2" xfId="0" applyNumberFormat="1" applyFill="1" applyBorder="1" applyAlignment="1">
      <alignment horizontal="center" vertical="top"/>
    </xf>
    <xf numFmtId="0" fontId="0" fillId="0" borderId="0" xfId="0" applyFill="1" applyBorder="1"/>
    <xf numFmtId="49" fontId="5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left" vertical="top"/>
    </xf>
    <xf numFmtId="21" fontId="0" fillId="0" borderId="0" xfId="0" applyNumberFormat="1" applyFill="1" applyBorder="1"/>
    <xf numFmtId="14" fontId="5" fillId="3" borderId="3" xfId="0" applyNumberFormat="1" applyFont="1" applyFill="1" applyBorder="1" applyAlignment="1">
      <alignment horizontal="left" vertical="top"/>
    </xf>
    <xf numFmtId="14" fontId="5" fillId="4" borderId="3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5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7" fillId="0" borderId="0" xfId="0" applyFont="1" applyFill="1" applyAlignment="1">
      <alignment vertical="top"/>
    </xf>
    <xf numFmtId="2" fontId="8" fillId="0" borderId="0" xfId="0" applyNumberFormat="1" applyFont="1" applyFill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21" fontId="0" fillId="0" borderId="1" xfId="0" applyNumberFormat="1" applyFill="1" applyBorder="1" applyAlignment="1">
      <alignment vertical="top"/>
    </xf>
    <xf numFmtId="21" fontId="5" fillId="2" borderId="0" xfId="0" applyNumberFormat="1" applyFont="1" applyFill="1" applyAlignment="1">
      <alignment vertical="top"/>
    </xf>
    <xf numFmtId="21" fontId="0" fillId="0" borderId="0" xfId="0" applyNumberFormat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2" fontId="9" fillId="0" borderId="0" xfId="0" applyNumberFormat="1" applyFont="1" applyFill="1" applyAlignment="1">
      <alignment vertical="top"/>
    </xf>
    <xf numFmtId="0" fontId="7" fillId="0" borderId="1" xfId="0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1" fontId="8" fillId="0" borderId="3" xfId="0" applyNumberFormat="1" applyFont="1" applyFill="1" applyBorder="1" applyAlignment="1">
      <alignment horizontal="right" vertical="top"/>
    </xf>
    <xf numFmtId="1" fontId="9" fillId="0" borderId="3" xfId="0" applyNumberFormat="1" applyFont="1" applyFill="1" applyBorder="1" applyAlignment="1">
      <alignment horizontal="right" vertical="top"/>
    </xf>
    <xf numFmtId="198" fontId="8" fillId="0" borderId="5" xfId="0" applyNumberFormat="1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198" fontId="9" fillId="0" borderId="5" xfId="0" applyNumberFormat="1" applyFont="1" applyFill="1" applyBorder="1" applyAlignment="1">
      <alignment horizontal="left" vertical="top"/>
    </xf>
    <xf numFmtId="0" fontId="9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93" fontId="7" fillId="0" borderId="3" xfId="0" applyNumberFormat="1" applyFont="1" applyFill="1" applyBorder="1" applyAlignment="1">
      <alignment horizontal="center" vertical="top"/>
    </xf>
    <xf numFmtId="0" fontId="7" fillId="0" borderId="3" xfId="0" applyNumberFormat="1" applyFont="1" applyFill="1" applyBorder="1" applyAlignment="1">
      <alignment vertical="top"/>
    </xf>
    <xf numFmtId="194" fontId="7" fillId="0" borderId="3" xfId="0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left" vertical="top"/>
    </xf>
    <xf numFmtId="49" fontId="7" fillId="0" borderId="3" xfId="0" applyNumberFormat="1" applyFont="1" applyBorder="1" applyAlignment="1">
      <alignment vertical="top"/>
    </xf>
    <xf numFmtId="0" fontId="0" fillId="0" borderId="4" xfId="0" applyFill="1" applyBorder="1" applyAlignment="1">
      <alignment horizontal="left" vertical="top"/>
    </xf>
    <xf numFmtId="2" fontId="12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49" fontId="0" fillId="5" borderId="4" xfId="0" applyNumberFormat="1" applyFill="1" applyBorder="1" applyAlignment="1">
      <alignment horizontal="right" vertical="top"/>
    </xf>
    <xf numFmtId="0" fontId="11" fillId="0" borderId="0" xfId="0" applyFont="1" applyAlignment="1">
      <alignment vertical="top"/>
    </xf>
    <xf numFmtId="192" fontId="12" fillId="0" borderId="0" xfId="0" applyNumberFormat="1" applyFont="1" applyBorder="1" applyAlignment="1">
      <alignment vertical="top"/>
    </xf>
    <xf numFmtId="193" fontId="12" fillId="0" borderId="0" xfId="0" applyNumberFormat="1" applyFont="1" applyFill="1" applyBorder="1" applyAlignment="1">
      <alignment vertical="top"/>
    </xf>
    <xf numFmtId="2" fontId="12" fillId="0" borderId="0" xfId="0" applyNumberFormat="1" applyFont="1" applyBorder="1" applyAlignment="1">
      <alignment vertical="top"/>
    </xf>
    <xf numFmtId="192" fontId="12" fillId="0" borderId="0" xfId="0" applyNumberFormat="1" applyFont="1" applyFill="1" applyBorder="1" applyAlignment="1">
      <alignment vertical="top"/>
    </xf>
    <xf numFmtId="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11" fillId="0" borderId="2" xfId="0" applyFont="1" applyBorder="1" applyAlignment="1">
      <alignment vertical="top"/>
    </xf>
    <xf numFmtId="21" fontId="8" fillId="0" borderId="0" xfId="0" applyNumberFormat="1" applyFont="1" applyFill="1"/>
    <xf numFmtId="21" fontId="8" fillId="0" borderId="0" xfId="0" applyNumberFormat="1" applyFont="1" applyFill="1" applyAlignment="1">
      <alignment vertical="top"/>
    </xf>
    <xf numFmtId="21" fontId="8" fillId="0" borderId="1" xfId="0" applyNumberFormat="1" applyFont="1" applyFill="1" applyBorder="1"/>
    <xf numFmtId="21" fontId="8" fillId="0" borderId="1" xfId="0" applyNumberFormat="1" applyFont="1" applyFill="1" applyBorder="1" applyAlignment="1">
      <alignment vertical="top"/>
    </xf>
    <xf numFmtId="4" fontId="4" fillId="0" borderId="0" xfId="0" applyNumberFormat="1" applyFont="1" applyAlignment="1">
      <alignment vertical="top"/>
    </xf>
    <xf numFmtId="4" fontId="0" fillId="0" borderId="0" xfId="0" applyNumberFormat="1" applyFill="1" applyAlignment="1">
      <alignment vertical="top"/>
    </xf>
    <xf numFmtId="4" fontId="12" fillId="0" borderId="0" xfId="0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2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2" fontId="8" fillId="0" borderId="2" xfId="0" applyNumberFormat="1" applyFont="1" applyFill="1" applyBorder="1" applyAlignment="1">
      <alignment vertical="top"/>
    </xf>
    <xf numFmtId="21" fontId="8" fillId="0" borderId="2" xfId="0" applyNumberFormat="1" applyFont="1" applyBorder="1"/>
    <xf numFmtId="49" fontId="12" fillId="0" borderId="4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 vertical="top"/>
    </xf>
    <xf numFmtId="0" fontId="9" fillId="0" borderId="0" xfId="0" applyFont="1" applyBorder="1" applyAlignment="1">
      <alignment vertical="top"/>
    </xf>
    <xf numFmtId="2" fontId="9" fillId="0" borderId="2" xfId="0" applyNumberFormat="1" applyFont="1" applyFill="1" applyBorder="1" applyAlignment="1">
      <alignment vertical="top"/>
    </xf>
    <xf numFmtId="21" fontId="9" fillId="0" borderId="2" xfId="0" applyNumberFormat="1" applyFont="1" applyBorder="1"/>
    <xf numFmtId="2" fontId="9" fillId="0" borderId="0" xfId="0" applyNumberFormat="1" applyFont="1" applyBorder="1" applyAlignment="1">
      <alignment vertical="top"/>
    </xf>
    <xf numFmtId="3" fontId="30" fillId="0" borderId="0" xfId="0" applyNumberFormat="1" applyFont="1" applyAlignment="1">
      <alignment horizontal="left"/>
    </xf>
    <xf numFmtId="0" fontId="30" fillId="0" borderId="0" xfId="0" applyFont="1"/>
    <xf numFmtId="3" fontId="30" fillId="0" borderId="0" xfId="0" applyNumberFormat="1" applyFont="1"/>
    <xf numFmtId="49" fontId="2" fillId="0" borderId="0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8" fillId="0" borderId="0" xfId="0" applyNumberFormat="1" applyFont="1" applyBorder="1"/>
    <xf numFmtId="0" fontId="5" fillId="0" borderId="0" xfId="0" applyFont="1" applyAlignment="1">
      <alignment horizontal="left" vertical="top"/>
    </xf>
    <xf numFmtId="192" fontId="1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0" fillId="6" borderId="0" xfId="0" applyFill="1"/>
    <xf numFmtId="0" fontId="5" fillId="6" borderId="0" xfId="0" applyFont="1" applyFill="1"/>
    <xf numFmtId="0" fontId="6" fillId="6" borderId="0" xfId="0" applyFont="1" applyFill="1"/>
    <xf numFmtId="0" fontId="3" fillId="6" borderId="0" xfId="1" applyFont="1" applyFill="1" applyAlignment="1" applyProtection="1"/>
    <xf numFmtId="0" fontId="35" fillId="0" borderId="0" xfId="0" applyFont="1" applyAlignment="1">
      <alignment horizontal="left"/>
    </xf>
    <xf numFmtId="0" fontId="36" fillId="0" borderId="0" xfId="0" applyFont="1"/>
    <xf numFmtId="0" fontId="37" fillId="0" borderId="0" xfId="0" applyFont="1" applyAlignment="1">
      <alignment horizontal="left"/>
    </xf>
    <xf numFmtId="0" fontId="38" fillId="0" borderId="2" xfId="0" applyFont="1" applyBorder="1"/>
    <xf numFmtId="0" fontId="37" fillId="0" borderId="2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38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horizontal="left"/>
    </xf>
    <xf numFmtId="4" fontId="24" fillId="7" borderId="0" xfId="0" applyNumberFormat="1" applyFont="1" applyFill="1" applyBorder="1" applyAlignment="1">
      <alignment vertical="top"/>
    </xf>
    <xf numFmtId="4" fontId="5" fillId="8" borderId="0" xfId="0" applyNumberFormat="1" applyFont="1" applyFill="1" applyBorder="1" applyAlignment="1">
      <alignment vertical="top"/>
    </xf>
    <xf numFmtId="0" fontId="44" fillId="9" borderId="0" xfId="0" applyFont="1" applyFill="1" applyBorder="1" applyAlignment="1">
      <alignment vertical="top"/>
    </xf>
    <xf numFmtId="0" fontId="25" fillId="3" borderId="0" xfId="0" applyFont="1" applyFill="1" applyBorder="1" applyAlignment="1">
      <alignment vertical="top"/>
    </xf>
    <xf numFmtId="0" fontId="45" fillId="7" borderId="0" xfId="0" applyFont="1" applyFill="1" applyAlignment="1">
      <alignment vertical="top"/>
    </xf>
    <xf numFmtId="0" fontId="13" fillId="4" borderId="0" xfId="0" applyFont="1" applyFill="1" applyBorder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96" fontId="24" fillId="7" borderId="7" xfId="0" applyNumberFormat="1" applyFont="1" applyFill="1" applyBorder="1" applyAlignment="1">
      <alignment vertical="top"/>
    </xf>
    <xf numFmtId="196" fontId="5" fillId="8" borderId="8" xfId="0" applyNumberFormat="1" applyFont="1" applyFill="1" applyBorder="1" applyAlignment="1">
      <alignment vertical="top"/>
    </xf>
    <xf numFmtId="193" fontId="13" fillId="0" borderId="0" xfId="0" applyNumberFormat="1" applyFont="1" applyFill="1" applyBorder="1" applyAlignment="1">
      <alignment vertical="top"/>
    </xf>
    <xf numFmtId="193" fontId="29" fillId="0" borderId="0" xfId="0" applyNumberFormat="1" applyFont="1" applyFill="1" applyBorder="1" applyAlignment="1">
      <alignment vertical="top"/>
    </xf>
    <xf numFmtId="0" fontId="42" fillId="0" borderId="0" xfId="0" applyFont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2" xfId="0" applyFont="1" applyBorder="1"/>
    <xf numFmtId="2" fontId="50" fillId="0" borderId="3" xfId="0" applyNumberFormat="1" applyFont="1" applyFill="1" applyBorder="1" applyAlignment="1">
      <alignment horizontal="center" vertical="top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4" fillId="0" borderId="0" xfId="0" applyFont="1"/>
    <xf numFmtId="0" fontId="24" fillId="9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24" fillId="7" borderId="0" xfId="0" applyFont="1" applyFill="1" applyAlignment="1">
      <alignment vertical="top"/>
    </xf>
    <xf numFmtId="0" fontId="5" fillId="8" borderId="0" xfId="0" applyFont="1" applyFill="1" applyAlignment="1">
      <alignment vertical="top"/>
    </xf>
    <xf numFmtId="0" fontId="24" fillId="7" borderId="9" xfId="0" applyFont="1" applyFill="1" applyBorder="1" applyAlignment="1">
      <alignment vertical="top"/>
    </xf>
    <xf numFmtId="0" fontId="5" fillId="8" borderId="10" xfId="0" applyFont="1" applyFill="1" applyBorder="1" applyAlignment="1">
      <alignment vertical="top"/>
    </xf>
    <xf numFmtId="0" fontId="51" fillId="0" borderId="0" xfId="0" applyFont="1" applyFill="1" applyBorder="1" applyAlignment="1">
      <alignment horizontal="right" vertical="top"/>
    </xf>
    <xf numFmtId="49" fontId="6" fillId="0" borderId="0" xfId="0" applyNumberFormat="1" applyFont="1" applyAlignment="1">
      <alignment vertical="top"/>
    </xf>
    <xf numFmtId="0" fontId="8" fillId="2" borderId="11" xfId="0" applyFont="1" applyFill="1" applyBorder="1" applyAlignment="1">
      <alignment vertical="top"/>
    </xf>
    <xf numFmtId="0" fontId="28" fillId="2" borderId="12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28" fillId="2" borderId="10" xfId="0" applyFont="1" applyFill="1" applyBorder="1" applyAlignment="1">
      <alignment vertical="top"/>
    </xf>
    <xf numFmtId="0" fontId="6" fillId="8" borderId="0" xfId="0" applyFont="1" applyFill="1" applyBorder="1" applyAlignment="1">
      <alignment vertical="top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48717948717948717"/>
          <c:y val="1.9213194941541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5384615384615385"/>
          <c:y val="9.6066217071052548E-2"/>
          <c:w val="0.83475783475783472"/>
          <c:h val="0.7108900063257888"/>
        </c:manualLayout>
      </c:layout>
      <c:barChart>
        <c:barDir val="col"/>
        <c:grouping val="clustered"/>
        <c:ser>
          <c:idx val="0"/>
          <c:order val="0"/>
          <c:tx>
            <c:strRef>
              <c:f>'Demo_PCP(mt) DLAnalysis'!$S$7:$S$8</c:f>
              <c:strCache>
                <c:ptCount val="1"/>
                <c:pt idx="0">
                  <c:v>ROX 0,9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'Demo_PCP(mt) DLAnalysis'!$M$3:$P$3</c:f>
              <c:strCache>
                <c:ptCount val="4"/>
                <c:pt idx="0">
                  <c:v>ROUTINE</c:v>
                </c:pt>
                <c:pt idx="1">
                  <c:v>LEAK</c:v>
                </c:pt>
                <c:pt idx="2">
                  <c:v>ETS</c:v>
                </c:pt>
                <c:pt idx="3">
                  <c:v>ROX</c:v>
                </c:pt>
              </c:strCache>
            </c:strRef>
          </c:cat>
          <c:val>
            <c:numRef>
              <c:f>'Demo_PCP(mt) DLAnalysis'!$M$18:$P$18</c:f>
              <c:numCache>
                <c:formatCode>0.00</c:formatCode>
                <c:ptCount val="4"/>
                <c:pt idx="0">
                  <c:v>18.6877</c:v>
                </c:pt>
                <c:pt idx="1">
                  <c:v>3.7366999999999999</c:v>
                </c:pt>
                <c:pt idx="2">
                  <c:v>49.363100000000003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50"/>
        <c:axId val="88726144"/>
        <c:axId val="86581632"/>
      </c:barChart>
      <c:catAx>
        <c:axId val="887261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581632"/>
        <c:crossesAt val="0"/>
        <c:lblAlgn val="ctr"/>
        <c:lblOffset val="100"/>
        <c:tickLblSkip val="1"/>
        <c:tickMarkSkip val="1"/>
      </c:catAx>
      <c:valAx>
        <c:axId val="86581632"/>
        <c:scaling>
          <c:orientation val="minMax"/>
          <c:max val="6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flux(mt) [pmol*s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*10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-6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edge"/>
              <c:yMode val="edge"/>
              <c:x val="1.4245014245014245E-2"/>
              <c:y val="0.18115336435218324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7261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51371987592460033"/>
          <c:y val="1.640828890722937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5610275286317726"/>
          <c:y val="0.10118523028933719"/>
          <c:w val="0.83160193798019888"/>
          <c:h val="0.70829661202536043"/>
        </c:manualLayout>
      </c:layout>
      <c:barChart>
        <c:barDir val="col"/>
        <c:grouping val="clustered"/>
        <c:ser>
          <c:idx val="0"/>
          <c:order val="0"/>
          <c:tx>
            <c:strRef>
              <c:f>'Demo_PCP(mt) DLAnalysis'!$S$29:$S$30</c:f>
              <c:strCache>
                <c:ptCount val="1"/>
                <c:pt idx="0">
                  <c:v>ROX 1,3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'Demo_PCP(mt) DLAnalysis'!$M$23:$P$23</c:f>
              <c:strCache>
                <c:ptCount val="4"/>
                <c:pt idx="0">
                  <c:v>ROUTINE</c:v>
                </c:pt>
                <c:pt idx="1">
                  <c:v>LEAK</c:v>
                </c:pt>
                <c:pt idx="2">
                  <c:v>ETS</c:v>
                </c:pt>
                <c:pt idx="3">
                  <c:v>ROX</c:v>
                </c:pt>
              </c:strCache>
            </c:strRef>
          </c:cat>
          <c:val>
            <c:numRef>
              <c:f>'Demo_PCP(mt) DLAnalysis'!$M$38:$P$38</c:f>
              <c:numCache>
                <c:formatCode>0.00</c:formatCode>
                <c:ptCount val="4"/>
                <c:pt idx="0">
                  <c:v>19.259900000000002</c:v>
                </c:pt>
                <c:pt idx="1">
                  <c:v>4.4077000000000002</c:v>
                </c:pt>
                <c:pt idx="2">
                  <c:v>48.481899999999996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50"/>
        <c:axId val="86611456"/>
        <c:axId val="86612992"/>
      </c:barChart>
      <c:catAx>
        <c:axId val="866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612992"/>
        <c:crossesAt val="0"/>
        <c:lblAlgn val="ctr"/>
        <c:lblOffset val="100"/>
        <c:tickLblSkip val="1"/>
        <c:tickMarkSkip val="1"/>
      </c:catAx>
      <c:valAx>
        <c:axId val="86612992"/>
        <c:scaling>
          <c:orientation val="minMax"/>
          <c:max val="6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flux(mt) [pmol*s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*10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-6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edge"/>
              <c:yMode val="edge"/>
              <c:x val="1.419112383679313E-2"/>
              <c:y val="0.18596209468150759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6114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50427350427350426"/>
          <c:y val="1.646862324027678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1937321937321938"/>
          <c:y val="0.10430046424857134"/>
          <c:w val="0.76638176638176636"/>
          <c:h val="0.73284799879917228"/>
        </c:manualLayout>
      </c:layout>
      <c:barChart>
        <c:barDir val="col"/>
        <c:grouping val="clustered"/>
        <c:ser>
          <c:idx val="0"/>
          <c:order val="0"/>
          <c:tx>
            <c:strRef>
              <c:f>'Demo_PCP(mt) DLAnalysis'!$R$17:$R$18</c:f>
              <c:strCache>
                <c:ptCount val="1"/>
                <c:pt idx="0">
                  <c:v>ETS 49,4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'Demo_PCP(mt) DLAnalysis'!$M$19:$Q$19</c:f>
              <c:strCache>
                <c:ptCount val="5"/>
                <c:pt idx="0">
                  <c:v>R/E</c:v>
                </c:pt>
                <c:pt idx="1">
                  <c:v>L/E</c:v>
                </c:pt>
                <c:pt idx="2">
                  <c:v>E/E</c:v>
                </c:pt>
                <c:pt idx="3">
                  <c:v>netR/E</c:v>
                </c:pt>
                <c:pt idx="4">
                  <c:v>ROX/E'</c:v>
                </c:pt>
              </c:strCache>
            </c:strRef>
          </c:cat>
          <c:val>
            <c:numRef>
              <c:f>'Demo_PCP(mt) DLAnalysis'!$M$20:$Q$20</c:f>
              <c:numCache>
                <c:formatCode>0.00</c:formatCode>
                <c:ptCount val="5"/>
                <c:pt idx="0">
                  <c:v>0.37857630497274275</c:v>
                </c:pt>
                <c:pt idx="1">
                  <c:v>7.569824423506627E-2</c:v>
                </c:pt>
                <c:pt idx="2">
                  <c:v>1</c:v>
                </c:pt>
                <c:pt idx="3">
                  <c:v>0.30287806073767648</c:v>
                </c:pt>
                <c:pt idx="4">
                  <c:v>1.7641931478061517E-2</c:v>
                </c:pt>
              </c:numCache>
            </c:numRef>
          </c:val>
        </c:ser>
        <c:dLbls>
          <c:showVal val="1"/>
        </c:dLbls>
        <c:gapWidth val="50"/>
        <c:axId val="88171264"/>
        <c:axId val="88172800"/>
      </c:barChart>
      <c:catAx>
        <c:axId val="881712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172800"/>
        <c:crossesAt val="0"/>
        <c:lblAlgn val="ctr"/>
        <c:lblOffset val="100"/>
        <c:tickLblSkip val="1"/>
        <c:tickMarkSkip val="1"/>
      </c:catAx>
      <c:valAx>
        <c:axId val="88172800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6.8376068376068383E-2"/>
              <c:y val="0.30741201383917915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171264"/>
        <c:crosses val="autoZero"/>
        <c:crossBetween val="between"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54131054131054135"/>
          <c:y val="1.367364590789787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4501424501424501"/>
          <c:y val="0.10938943815063482"/>
          <c:w val="0.7350427350427351"/>
          <c:h val="0.73017449965548742"/>
        </c:manualLayout>
      </c:layout>
      <c:barChart>
        <c:barDir val="col"/>
        <c:grouping val="clustered"/>
        <c:ser>
          <c:idx val="0"/>
          <c:order val="0"/>
          <c:tx>
            <c:strRef>
              <c:f>'Demo_PCP(mt) DLAnalysis'!$R$37:$R$38</c:f>
              <c:strCache>
                <c:ptCount val="1"/>
                <c:pt idx="0">
                  <c:v>ETS 48,5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'Demo_PCP(mt) DLAnalysis'!$M$39:$Q$39</c:f>
              <c:strCache>
                <c:ptCount val="5"/>
                <c:pt idx="0">
                  <c:v>R/E</c:v>
                </c:pt>
                <c:pt idx="1">
                  <c:v>L/E</c:v>
                </c:pt>
                <c:pt idx="2">
                  <c:v>E/E</c:v>
                </c:pt>
                <c:pt idx="3">
                  <c:v>netR/E</c:v>
                </c:pt>
                <c:pt idx="4">
                  <c:v>ROX/E'</c:v>
                </c:pt>
              </c:strCache>
            </c:strRef>
          </c:cat>
          <c:val>
            <c:numRef>
              <c:f>'Demo_PCP(mt) DLAnalysis'!$M$40:$Q$40</c:f>
              <c:numCache>
                <c:formatCode>0.00</c:formatCode>
                <c:ptCount val="5"/>
                <c:pt idx="0">
                  <c:v>0.39725959584917264</c:v>
                </c:pt>
                <c:pt idx="1">
                  <c:v>9.0914341228375967E-2</c:v>
                </c:pt>
                <c:pt idx="2">
                  <c:v>1</c:v>
                </c:pt>
                <c:pt idx="3">
                  <c:v>0.30634525462079665</c:v>
                </c:pt>
                <c:pt idx="4">
                  <c:v>2.7075460906943655E-2</c:v>
                </c:pt>
              </c:numCache>
            </c:numRef>
          </c:val>
        </c:ser>
        <c:dLbls>
          <c:showVal val="1"/>
        </c:dLbls>
        <c:gapWidth val="50"/>
        <c:axId val="88232320"/>
        <c:axId val="88233856"/>
      </c:barChart>
      <c:catAx>
        <c:axId val="882323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233856"/>
        <c:crossesAt val="0"/>
        <c:lblAlgn val="ctr"/>
        <c:lblOffset val="100"/>
        <c:tickLblSkip val="1"/>
        <c:tickMarkSkip val="1"/>
      </c:catAx>
      <c:valAx>
        <c:axId val="88233856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9.4017094017094016E-2"/>
              <c:y val="0.31176002147458837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232320"/>
        <c:crosses val="autoZero"/>
        <c:crossBetween val="between"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48717948717948717"/>
          <c:y val="1.9213194941541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5384615384615385"/>
          <c:y val="0.1015557151893984"/>
          <c:w val="0.83475783475783472"/>
          <c:h val="0.71363475538496179"/>
        </c:manualLayout>
      </c:layout>
      <c:barChart>
        <c:barDir val="col"/>
        <c:grouping val="clustered"/>
        <c:ser>
          <c:idx val="0"/>
          <c:order val="0"/>
          <c:tx>
            <c:strRef>
              <c:f>'Template_PCP(mt) DLAnalysis'!$S$7:$S$8</c:f>
              <c:strCache>
                <c:ptCount val="1"/>
                <c:pt idx="0">
                  <c:v>ROX 0,0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'Template_PCP(mt) DLAnalysis'!$M$3:$P$3</c:f>
              <c:strCache>
                <c:ptCount val="4"/>
                <c:pt idx="0">
                  <c:v>ROUNTE</c:v>
                </c:pt>
                <c:pt idx="1">
                  <c:v>LEAK</c:v>
                </c:pt>
                <c:pt idx="2">
                  <c:v>ETS</c:v>
                </c:pt>
                <c:pt idx="3">
                  <c:v>ROX</c:v>
                </c:pt>
              </c:strCache>
            </c:strRef>
          </c:cat>
          <c:val>
            <c:numRef>
              <c:f>'Template_PCP(mt) DLAnalysis'!$M$18:$P$18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50"/>
        <c:axId val="104997632"/>
        <c:axId val="104999168"/>
      </c:barChart>
      <c:catAx>
        <c:axId val="1049976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999168"/>
        <c:crossesAt val="0"/>
        <c:lblAlgn val="ctr"/>
        <c:lblOffset val="100"/>
        <c:tickLblSkip val="1"/>
        <c:tickMarkSkip val="1"/>
      </c:catAx>
      <c:valAx>
        <c:axId val="104999168"/>
        <c:scaling>
          <c:orientation val="minMax"/>
          <c:max val="6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flux(mt) [pmol*s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*10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-6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edge"/>
              <c:yMode val="edge"/>
              <c:x val="1.4245014245014245E-2"/>
              <c:y val="0.18938767597232165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9976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51371987592460033"/>
          <c:y val="1.640828890722937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5610275286317726"/>
          <c:y val="0.10938943815063482"/>
          <c:w val="0.83160193798019888"/>
          <c:h val="0.70009240416406282"/>
        </c:manualLayout>
      </c:layout>
      <c:barChart>
        <c:barDir val="col"/>
        <c:grouping val="clustered"/>
        <c:ser>
          <c:idx val="0"/>
          <c:order val="0"/>
          <c:tx>
            <c:strRef>
              <c:f>'Template_PCP(mt) DLAnalysis'!$S$29:$S$30</c:f>
              <c:strCache>
                <c:ptCount val="1"/>
                <c:pt idx="0">
                  <c:v>ROX 0,0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'Template_PCP(mt) DLAnalysis'!$M$23:$P$23</c:f>
              <c:strCache>
                <c:ptCount val="4"/>
                <c:pt idx="0">
                  <c:v>ROUTINE</c:v>
                </c:pt>
                <c:pt idx="1">
                  <c:v>LEAK</c:v>
                </c:pt>
                <c:pt idx="2">
                  <c:v>ETS</c:v>
                </c:pt>
                <c:pt idx="3">
                  <c:v>ROX</c:v>
                </c:pt>
              </c:strCache>
            </c:strRef>
          </c:cat>
          <c:val>
            <c:numRef>
              <c:f>'Template_PCP(mt) DLAnalysis'!$M$38:$P$38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50"/>
        <c:axId val="105033088"/>
        <c:axId val="105038976"/>
      </c:barChart>
      <c:catAx>
        <c:axId val="1050330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38976"/>
        <c:crossesAt val="0"/>
        <c:lblAlgn val="ctr"/>
        <c:lblOffset val="100"/>
        <c:tickLblSkip val="1"/>
        <c:tickMarkSkip val="1"/>
      </c:catAx>
      <c:valAx>
        <c:axId val="105038976"/>
        <c:scaling>
          <c:orientation val="minMax"/>
          <c:max val="6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flux(mt) [pmol*s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*10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-6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edge"/>
              <c:yMode val="edge"/>
              <c:x val="1.419112383679313E-2"/>
              <c:y val="0.1914315243172507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330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51282051282051277"/>
          <c:y val="1.646862324027678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2222222222222221"/>
          <c:y val="0.11253471142609013"/>
          <c:w val="0.76353276353276356"/>
          <c:h val="0.72461375162165353"/>
        </c:manualLayout>
      </c:layout>
      <c:barChart>
        <c:barDir val="col"/>
        <c:grouping val="clustered"/>
        <c:ser>
          <c:idx val="0"/>
          <c:order val="0"/>
          <c:tx>
            <c:strRef>
              <c:f>'Template_PCP(mt) DLAnalysis'!$R$17:$R$18</c:f>
              <c:strCache>
                <c:ptCount val="1"/>
                <c:pt idx="0">
                  <c:v>ETS 0,0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'Template_PCP(mt) DLAnalysis'!$M$19:$Q$19</c:f>
              <c:strCache>
                <c:ptCount val="5"/>
                <c:pt idx="0">
                  <c:v>R/E</c:v>
                </c:pt>
                <c:pt idx="1">
                  <c:v>L/E</c:v>
                </c:pt>
                <c:pt idx="2">
                  <c:v>E/E</c:v>
                </c:pt>
                <c:pt idx="3">
                  <c:v>netR/E</c:v>
                </c:pt>
                <c:pt idx="4">
                  <c:v>ROX/E'</c:v>
                </c:pt>
              </c:strCache>
            </c:strRef>
          </c:cat>
          <c:val>
            <c:numRef>
              <c:f>'Template_PCP(mt) DLAnalysis'!$M$20:$Q$20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50"/>
        <c:axId val="105073280"/>
        <c:axId val="105087360"/>
      </c:barChart>
      <c:catAx>
        <c:axId val="1050732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87360"/>
        <c:crossesAt val="0"/>
        <c:lblAlgn val="ctr"/>
        <c:lblOffset val="100"/>
        <c:tickLblSkip val="1"/>
        <c:tickMarkSkip val="1"/>
      </c:catAx>
      <c:valAx>
        <c:axId val="105087360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7.1225071225071226E-2"/>
              <c:y val="0.31290145549988069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73280"/>
        <c:crosses val="autoZero"/>
        <c:crossBetween val="between"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54985754985754987"/>
          <c:y val="1.367364590789787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4501424501424501"/>
          <c:y val="0.11759364601193242"/>
          <c:w val="0.7350427350427351"/>
          <c:h val="0.7219702917941897"/>
        </c:manualLayout>
      </c:layout>
      <c:barChart>
        <c:barDir val="col"/>
        <c:grouping val="clustered"/>
        <c:ser>
          <c:idx val="0"/>
          <c:order val="0"/>
          <c:tx>
            <c:strRef>
              <c:f>'Template_PCP(mt) DLAnalysis'!$R$37:$R$38</c:f>
              <c:strCache>
                <c:ptCount val="1"/>
                <c:pt idx="0">
                  <c:v>ETS 0,0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'Template_PCP(mt) DLAnalysis'!$M$39:$Q$39</c:f>
              <c:strCache>
                <c:ptCount val="5"/>
                <c:pt idx="0">
                  <c:v>R/E</c:v>
                </c:pt>
                <c:pt idx="1">
                  <c:v>L/E</c:v>
                </c:pt>
                <c:pt idx="2">
                  <c:v>E/E</c:v>
                </c:pt>
                <c:pt idx="3">
                  <c:v>netR/E</c:v>
                </c:pt>
                <c:pt idx="4">
                  <c:v>ROX/E'</c:v>
                </c:pt>
              </c:strCache>
            </c:strRef>
          </c:cat>
          <c:val>
            <c:numRef>
              <c:f>'Template_PCP(mt) DLAnalysis'!$M$40:$Q$40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50"/>
        <c:axId val="105125760"/>
        <c:axId val="105127296"/>
      </c:barChart>
      <c:catAx>
        <c:axId val="1051257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127296"/>
        <c:crossesAt val="0"/>
        <c:lblAlgn val="ctr"/>
        <c:lblOffset val="100"/>
        <c:tickLblSkip val="1"/>
        <c:tickMarkSkip val="1"/>
      </c:catAx>
      <c:valAx>
        <c:axId val="105127296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9.4017094017094016E-2"/>
              <c:y val="0.31722947983774757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125760"/>
        <c:crosses val="autoZero"/>
        <c:crossBetween val="between"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19050</xdr:rowOff>
    </xdr:from>
    <xdr:to>
      <xdr:col>8</xdr:col>
      <xdr:colOff>9525</xdr:colOff>
      <xdr:row>19</xdr:row>
      <xdr:rowOff>114300</xdr:rowOff>
    </xdr:to>
    <xdr:graphicFrame macro="">
      <xdr:nvGraphicFramePr>
        <xdr:cNvPr id="938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20</xdr:row>
      <xdr:rowOff>19050</xdr:rowOff>
    </xdr:from>
    <xdr:to>
      <xdr:col>7</xdr:col>
      <xdr:colOff>3362325</xdr:colOff>
      <xdr:row>39</xdr:row>
      <xdr:rowOff>123825</xdr:rowOff>
    </xdr:to>
    <xdr:graphicFrame macro="">
      <xdr:nvGraphicFramePr>
        <xdr:cNvPr id="938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19050</xdr:rowOff>
    </xdr:from>
    <xdr:to>
      <xdr:col>8</xdr:col>
      <xdr:colOff>3343275</xdr:colOff>
      <xdr:row>19</xdr:row>
      <xdr:rowOff>114300</xdr:rowOff>
    </xdr:to>
    <xdr:graphicFrame macro="">
      <xdr:nvGraphicFramePr>
        <xdr:cNvPr id="938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28575</xdr:rowOff>
    </xdr:from>
    <xdr:to>
      <xdr:col>8</xdr:col>
      <xdr:colOff>3343275</xdr:colOff>
      <xdr:row>39</xdr:row>
      <xdr:rowOff>123825</xdr:rowOff>
    </xdr:to>
    <xdr:graphicFrame macro="">
      <xdr:nvGraphicFramePr>
        <xdr:cNvPr id="9380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19</xdr:col>
      <xdr:colOff>0</xdr:colOff>
      <xdr:row>2</xdr:row>
      <xdr:rowOff>0</xdr:rowOff>
    </xdr:from>
    <xdr:to>
      <xdr:col>34</xdr:col>
      <xdr:colOff>104775</xdr:colOff>
      <xdr:row>19</xdr:row>
      <xdr:rowOff>152400</xdr:rowOff>
    </xdr:to>
    <xdr:pic>
      <xdr:nvPicPr>
        <xdr:cNvPr id="93800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40475" y="342900"/>
          <a:ext cx="9563100" cy="306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7</xdr:col>
      <xdr:colOff>0</xdr:colOff>
      <xdr:row>13</xdr:row>
      <xdr:rowOff>0</xdr:rowOff>
    </xdr:to>
    <xdr:pic>
      <xdr:nvPicPr>
        <xdr:cNvPr id="9380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14350"/>
          <a:ext cx="540067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7</xdr:col>
      <xdr:colOff>0</xdr:colOff>
      <xdr:row>33</xdr:row>
      <xdr:rowOff>0</xdr:rowOff>
    </xdr:to>
    <xdr:pic>
      <xdr:nvPicPr>
        <xdr:cNvPr id="9380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943350"/>
          <a:ext cx="540067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19050</xdr:rowOff>
    </xdr:from>
    <xdr:to>
      <xdr:col>8</xdr:col>
      <xdr:colOff>9525</xdr:colOff>
      <xdr:row>19</xdr:row>
      <xdr:rowOff>114300</xdr:rowOff>
    </xdr:to>
    <xdr:graphicFrame macro="">
      <xdr:nvGraphicFramePr>
        <xdr:cNvPr id="956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20</xdr:row>
      <xdr:rowOff>19050</xdr:rowOff>
    </xdr:from>
    <xdr:to>
      <xdr:col>7</xdr:col>
      <xdr:colOff>3362325</xdr:colOff>
      <xdr:row>39</xdr:row>
      <xdr:rowOff>123825</xdr:rowOff>
    </xdr:to>
    <xdr:graphicFrame macro="">
      <xdr:nvGraphicFramePr>
        <xdr:cNvPr id="956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19050</xdr:rowOff>
    </xdr:from>
    <xdr:to>
      <xdr:col>8</xdr:col>
      <xdr:colOff>3343275</xdr:colOff>
      <xdr:row>19</xdr:row>
      <xdr:rowOff>114300</xdr:rowOff>
    </xdr:to>
    <xdr:graphicFrame macro="">
      <xdr:nvGraphicFramePr>
        <xdr:cNvPr id="9564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28575</xdr:rowOff>
    </xdr:from>
    <xdr:to>
      <xdr:col>8</xdr:col>
      <xdr:colOff>3343275</xdr:colOff>
      <xdr:row>39</xdr:row>
      <xdr:rowOff>123825</xdr:rowOff>
    </xdr:to>
    <xdr:graphicFrame macro="">
      <xdr:nvGraphicFramePr>
        <xdr:cNvPr id="9564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oboros.at/index.php?experimental" TargetMode="External"/><Relationship Id="rId1" Type="http://schemas.openxmlformats.org/officeDocument/2006/relationships/hyperlink" Target="http://www.oroboros.at/index.php?datlabdemofiles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6"/>
  <dimension ref="A1:BC84"/>
  <sheetViews>
    <sheetView showGridLines="0" tabSelected="1" zoomScale="75" zoomScaleNormal="100" workbookViewId="0">
      <selection activeCell="D45" sqref="D45"/>
    </sheetView>
  </sheetViews>
  <sheetFormatPr baseColWidth="10" defaultRowHeight="14.1" customHeight="1"/>
  <cols>
    <col min="1" max="1" width="22.7109375" style="19" customWidth="1"/>
    <col min="2" max="2" width="3.7109375" style="19" customWidth="1"/>
    <col min="3" max="6" width="9.7109375" style="19" customWidth="1"/>
    <col min="7" max="7" width="15.7109375" style="19" customWidth="1"/>
    <col min="8" max="9" width="50.7109375" customWidth="1"/>
    <col min="10" max="10" width="6.7109375" customWidth="1"/>
    <col min="11" max="11" width="22.7109375" customWidth="1"/>
    <col min="12" max="12" width="12.7109375" customWidth="1"/>
    <col min="13" max="19" width="8.7109375" customWidth="1"/>
    <col min="20" max="20" width="12.28515625" customWidth="1"/>
    <col min="21" max="21" width="8.7109375" customWidth="1"/>
    <col min="22" max="22" width="12.5703125" customWidth="1"/>
    <col min="23" max="23" width="8.7109375" customWidth="1"/>
    <col min="24" max="24" width="15.5703125" customWidth="1"/>
    <col min="25" max="25" width="17.7109375" customWidth="1"/>
    <col min="26" max="26" width="8.7109375" customWidth="1"/>
    <col min="27" max="27" width="6.140625" customWidth="1"/>
    <col min="28" max="28" width="8.5703125" customWidth="1"/>
    <col min="29" max="29" width="8.85546875" customWidth="1"/>
    <col min="30" max="30" width="7.140625" customWidth="1"/>
    <col min="31" max="31" width="7.42578125" customWidth="1"/>
    <col min="32" max="32" width="5" customWidth="1"/>
    <col min="33" max="33" width="7.28515625" customWidth="1"/>
    <col min="34" max="34" width="7.140625" customWidth="1"/>
    <col min="35" max="35" width="6.7109375" customWidth="1"/>
    <col min="36" max="36" width="5.85546875" customWidth="1"/>
    <col min="37" max="37" width="8.28515625" customWidth="1"/>
    <col min="38" max="38" width="8.7109375" customWidth="1"/>
    <col min="39" max="39" width="8.28515625" customWidth="1"/>
    <col min="40" max="40" width="9.140625" customWidth="1"/>
    <col min="41" max="41" width="8" customWidth="1"/>
    <col min="42" max="42" width="8.7109375" customWidth="1"/>
    <col min="43" max="43" width="7.85546875" customWidth="1"/>
    <col min="44" max="45" width="7.5703125" customWidth="1"/>
    <col min="46" max="48" width="10" style="57" customWidth="1"/>
    <col min="49" max="50" width="8.5703125" customWidth="1"/>
    <col min="51" max="51" width="6.28515625" style="2" customWidth="1"/>
    <col min="52" max="54" width="7.28515625" customWidth="1"/>
    <col min="55" max="75" width="10.7109375" customWidth="1"/>
  </cols>
  <sheetData>
    <row r="1" spans="1:55" s="64" customFormat="1" ht="14.1" customHeight="1">
      <c r="A1" s="55" t="s">
        <v>158</v>
      </c>
      <c r="B1" s="55"/>
      <c r="C1" s="113" t="s">
        <v>46</v>
      </c>
      <c r="D1" s="56" t="s">
        <v>2</v>
      </c>
      <c r="E1" s="56" t="s">
        <v>119</v>
      </c>
      <c r="F1" s="56" t="s">
        <v>1</v>
      </c>
      <c r="G1" s="56" t="s">
        <v>3</v>
      </c>
      <c r="H1" s="62"/>
      <c r="I1" s="62"/>
      <c r="J1" s="63"/>
      <c r="L1" s="117" t="s">
        <v>50</v>
      </c>
      <c r="M1" s="203" t="s">
        <v>135</v>
      </c>
      <c r="N1" s="204" t="s">
        <v>107</v>
      </c>
      <c r="O1" s="205" t="s">
        <v>51</v>
      </c>
      <c r="P1" s="206" t="s">
        <v>132</v>
      </c>
      <c r="R1" s="150"/>
      <c r="S1" s="151"/>
      <c r="T1" s="35" t="s">
        <v>13</v>
      </c>
      <c r="U1" s="36" t="s">
        <v>14</v>
      </c>
      <c r="V1" s="37" t="s">
        <v>15</v>
      </c>
      <c r="W1" s="37" t="s">
        <v>16</v>
      </c>
      <c r="X1" s="198" t="s">
        <v>142</v>
      </c>
      <c r="Y1" s="38" t="s">
        <v>17</v>
      </c>
      <c r="Z1" s="39" t="s">
        <v>18</v>
      </c>
      <c r="AA1" s="40" t="s">
        <v>24</v>
      </c>
      <c r="AB1" s="38" t="s">
        <v>19</v>
      </c>
      <c r="AC1" s="41" t="s">
        <v>25</v>
      </c>
      <c r="AD1" s="42" t="s">
        <v>26</v>
      </c>
      <c r="AE1" s="43" t="s">
        <v>27</v>
      </c>
      <c r="AF1" s="44" t="s">
        <v>28</v>
      </c>
      <c r="AG1" s="40" t="s">
        <v>29</v>
      </c>
      <c r="AH1" s="42" t="s">
        <v>30</v>
      </c>
      <c r="AI1" s="43" t="s">
        <v>31</v>
      </c>
      <c r="AJ1" s="44" t="s">
        <v>32</v>
      </c>
      <c r="AK1" s="40" t="s">
        <v>33</v>
      </c>
      <c r="AL1" s="41" t="s">
        <v>34</v>
      </c>
      <c r="AM1" s="45" t="s">
        <v>35</v>
      </c>
      <c r="AN1" s="41" t="s">
        <v>36</v>
      </c>
      <c r="AO1" s="45" t="s">
        <v>37</v>
      </c>
      <c r="AP1" s="42" t="s">
        <v>38</v>
      </c>
      <c r="AQ1" s="42" t="s">
        <v>39</v>
      </c>
      <c r="AR1" s="42" t="s">
        <v>40</v>
      </c>
      <c r="AS1" s="37" t="s">
        <v>20</v>
      </c>
      <c r="AT1" s="42" t="s">
        <v>41</v>
      </c>
      <c r="AU1" s="45" t="s">
        <v>42</v>
      </c>
      <c r="AV1" s="42" t="s">
        <v>140</v>
      </c>
      <c r="AW1" s="45" t="s">
        <v>141</v>
      </c>
      <c r="AX1" s="42" t="s">
        <v>21</v>
      </c>
      <c r="AY1" s="41" t="s">
        <v>43</v>
      </c>
      <c r="AZ1" s="42" t="s">
        <v>44</v>
      </c>
      <c r="BA1" s="42" t="s">
        <v>45</v>
      </c>
      <c r="BB1" s="46" t="s">
        <v>22</v>
      </c>
      <c r="BC1" s="31"/>
    </row>
    <row r="2" spans="1:55" s="65" customFormat="1" ht="14.1" customHeight="1" thickBot="1">
      <c r="A2" s="111" t="str">
        <f>J2</f>
        <v>2003-03-29 AB-02_Cells22A1.DLD</v>
      </c>
      <c r="B2" s="99" t="str">
        <f>K8</f>
        <v>O2 Flow per cells (A)</v>
      </c>
      <c r="C2" s="112" t="s">
        <v>52</v>
      </c>
      <c r="D2" s="109" t="s">
        <v>153</v>
      </c>
      <c r="E2" s="110" t="s">
        <v>120</v>
      </c>
      <c r="F2" s="108" t="s">
        <v>121</v>
      </c>
      <c r="G2" s="109" t="s">
        <v>122</v>
      </c>
      <c r="J2" s="27" t="s">
        <v>154</v>
      </c>
      <c r="K2" s="4"/>
      <c r="L2" s="66"/>
      <c r="M2" s="66"/>
      <c r="N2" s="66"/>
      <c r="O2" s="66"/>
      <c r="P2" s="67"/>
      <c r="R2" s="68"/>
      <c r="S2" s="68"/>
      <c r="T2" s="60"/>
      <c r="U2" s="49"/>
      <c r="V2" s="50" t="s">
        <v>115</v>
      </c>
      <c r="W2" s="50" t="s">
        <v>53</v>
      </c>
      <c r="X2" s="69">
        <v>4.3</v>
      </c>
      <c r="Y2" s="51" t="s">
        <v>116</v>
      </c>
      <c r="Z2" s="52">
        <v>4</v>
      </c>
      <c r="AA2" s="53">
        <v>37</v>
      </c>
      <c r="AB2" s="70" t="s">
        <v>117</v>
      </c>
      <c r="AC2" s="69">
        <v>0.89</v>
      </c>
      <c r="AD2" s="69">
        <v>158.72999999999999</v>
      </c>
      <c r="AE2" s="69"/>
      <c r="AF2" s="69">
        <v>8.5510000000000002</v>
      </c>
      <c r="AG2" s="69"/>
      <c r="AH2" s="69">
        <v>0</v>
      </c>
      <c r="AI2" s="69"/>
      <c r="AJ2" s="69">
        <v>1.9E-2</v>
      </c>
      <c r="AK2" s="69"/>
      <c r="AL2" s="69">
        <v>18.600000000000001</v>
      </c>
      <c r="AM2" s="69">
        <v>1.9E-2</v>
      </c>
      <c r="AN2" s="69">
        <v>7.9169999999999998</v>
      </c>
      <c r="AO2" s="69">
        <v>4.7000000000000002E-3</v>
      </c>
      <c r="AP2" s="69">
        <v>86.9</v>
      </c>
      <c r="AQ2" s="69">
        <v>2.76</v>
      </c>
      <c r="AR2" s="69">
        <v>3.44</v>
      </c>
      <c r="AS2" s="70" t="s">
        <v>55</v>
      </c>
      <c r="AT2" s="69">
        <v>-2.0722999999999998</v>
      </c>
      <c r="AU2" s="69">
        <v>3.4700000000000002E-2</v>
      </c>
      <c r="AV2" s="69">
        <f>AT2*AX2</f>
        <v>-4.1445999999999996</v>
      </c>
      <c r="AW2" s="69">
        <f>AU2*AX2</f>
        <v>6.9400000000000003E-2</v>
      </c>
      <c r="AX2" s="52">
        <v>2</v>
      </c>
      <c r="AY2" s="69">
        <v>16.888000000000002</v>
      </c>
      <c r="AZ2" s="69">
        <v>9.4</v>
      </c>
      <c r="BA2" s="69">
        <v>6.27</v>
      </c>
      <c r="BB2" s="69"/>
      <c r="BC2" s="69"/>
    </row>
    <row r="3" spans="1:55" s="65" customFormat="1" ht="14.1" customHeight="1">
      <c r="A3" s="101" t="s">
        <v>47</v>
      </c>
      <c r="B3" s="107"/>
      <c r="C3" s="102"/>
      <c r="D3" s="102"/>
      <c r="E3" s="102"/>
      <c r="F3" s="102"/>
      <c r="G3" s="102"/>
      <c r="J3" s="5"/>
      <c r="K3" s="16" t="s">
        <v>4</v>
      </c>
      <c r="L3" s="71" t="s">
        <v>5</v>
      </c>
      <c r="M3" s="203" t="s">
        <v>135</v>
      </c>
      <c r="N3" s="204" t="s">
        <v>107</v>
      </c>
      <c r="O3" s="205" t="s">
        <v>51</v>
      </c>
      <c r="P3" s="206" t="s">
        <v>132</v>
      </c>
      <c r="T3" s="23" t="s">
        <v>49</v>
      </c>
      <c r="AR3" s="19"/>
      <c r="AW3" s="72"/>
    </row>
    <row r="4" spans="1:55" s="65" customFormat="1" ht="14.1" customHeight="1" thickBot="1">
      <c r="A4" s="23" t="s">
        <v>152</v>
      </c>
      <c r="B4" s="19"/>
      <c r="C4" s="19"/>
      <c r="D4" s="19"/>
      <c r="E4" s="19"/>
      <c r="F4" s="19"/>
      <c r="G4" s="19"/>
      <c r="J4" s="6"/>
      <c r="K4" s="1" t="s">
        <v>6</v>
      </c>
      <c r="L4" s="74"/>
      <c r="M4" s="75">
        <v>4.8148148148148152E-3</v>
      </c>
      <c r="N4" s="75">
        <v>7.1759259259259259E-3</v>
      </c>
      <c r="O4" s="75">
        <v>9.6990740740740735E-3</v>
      </c>
      <c r="P4" s="75">
        <v>1.6712962962962961E-2</v>
      </c>
      <c r="R4" s="76"/>
      <c r="S4" s="76"/>
      <c r="AR4" s="19"/>
      <c r="AW4" s="72"/>
    </row>
    <row r="5" spans="1:55" s="65" customFormat="1" ht="14.1" customHeight="1">
      <c r="A5" s="118"/>
      <c r="B5" s="118"/>
      <c r="C5" s="119"/>
      <c r="D5" s="119"/>
      <c r="E5" s="114"/>
      <c r="F5" s="120"/>
      <c r="G5" s="118"/>
      <c r="J5" s="6"/>
      <c r="K5" s="7" t="s">
        <v>7</v>
      </c>
      <c r="L5" s="75"/>
      <c r="M5" s="75">
        <v>5.7638888888888887E-3</v>
      </c>
      <c r="N5" s="75">
        <v>8.8888888888888889E-3</v>
      </c>
      <c r="O5" s="75">
        <v>1.0069444444444445E-2</v>
      </c>
      <c r="P5" s="75">
        <v>1.7986111111111109E-2</v>
      </c>
      <c r="R5" s="211" t="s">
        <v>104</v>
      </c>
      <c r="S5" s="212"/>
      <c r="AR5" s="19"/>
      <c r="AW5" s="72"/>
    </row>
    <row r="6" spans="1:55" s="65" customFormat="1" ht="14.1" customHeight="1">
      <c r="A6" s="118"/>
      <c r="B6" s="118"/>
      <c r="C6" s="121"/>
      <c r="D6" s="119"/>
      <c r="E6" s="114"/>
      <c r="F6" s="122"/>
      <c r="G6" s="118"/>
      <c r="J6" s="4"/>
      <c r="K6" s="8" t="s">
        <v>8</v>
      </c>
      <c r="L6" s="77"/>
      <c r="M6" s="78">
        <v>42</v>
      </c>
      <c r="N6" s="78">
        <v>75</v>
      </c>
      <c r="O6" s="78">
        <v>17</v>
      </c>
      <c r="P6" s="78">
        <v>56</v>
      </c>
      <c r="R6" s="213" t="s">
        <v>105</v>
      </c>
      <c r="S6" s="214"/>
      <c r="AR6" s="19"/>
      <c r="AW6" s="72"/>
    </row>
    <row r="7" spans="1:55" s="65" customFormat="1" ht="14.1" customHeight="1">
      <c r="A7" s="115"/>
      <c r="B7" s="115"/>
      <c r="C7" s="115"/>
      <c r="D7" s="115"/>
      <c r="E7" s="115"/>
      <c r="F7" s="115"/>
      <c r="G7" s="115"/>
      <c r="J7" s="10"/>
      <c r="K7" s="129" t="s">
        <v>53</v>
      </c>
      <c r="L7" s="130" t="s">
        <v>9</v>
      </c>
      <c r="M7" s="80">
        <v>134.48650000000001</v>
      </c>
      <c r="N7" s="80">
        <v>133.40469999999999</v>
      </c>
      <c r="O7" s="80">
        <v>130.24340000000001</v>
      </c>
      <c r="P7" s="80">
        <v>118.69970000000001</v>
      </c>
      <c r="Q7" s="142"/>
      <c r="R7" s="207" t="s">
        <v>123</v>
      </c>
      <c r="S7" s="208" t="s">
        <v>132</v>
      </c>
      <c r="AR7" s="19"/>
      <c r="AW7" s="72"/>
    </row>
    <row r="8" spans="1:55" s="65" customFormat="1" ht="14.1" customHeight="1" thickBot="1">
      <c r="A8" s="115"/>
      <c r="B8" s="115"/>
      <c r="C8" s="115"/>
      <c r="D8" s="115"/>
      <c r="E8" s="115"/>
      <c r="F8" s="115"/>
      <c r="G8" s="115"/>
      <c r="J8" s="29" t="s">
        <v>0</v>
      </c>
      <c r="K8" s="131" t="s">
        <v>108</v>
      </c>
      <c r="L8" s="132" t="s">
        <v>109</v>
      </c>
      <c r="M8" s="82">
        <v>19.574200000000001</v>
      </c>
      <c r="N8" s="82">
        <v>4.6231999999999998</v>
      </c>
      <c r="O8" s="184">
        <v>50.249600000000001</v>
      </c>
      <c r="P8" s="185">
        <v>0.88649999999999995</v>
      </c>
      <c r="Q8" s="81"/>
      <c r="R8" s="191">
        <f>O8</f>
        <v>50.249600000000001</v>
      </c>
      <c r="S8" s="192">
        <f>P8</f>
        <v>0.88649999999999995</v>
      </c>
      <c r="AR8" s="19"/>
      <c r="AW8" s="72"/>
    </row>
    <row r="9" spans="1:55" s="83" customFormat="1" ht="14.1" customHeight="1">
      <c r="A9" s="118"/>
      <c r="B9" s="118"/>
      <c r="C9" s="118"/>
      <c r="D9" s="118"/>
      <c r="E9" s="118"/>
      <c r="F9" s="118"/>
      <c r="G9" s="118"/>
      <c r="J9"/>
      <c r="K9" s="28" t="s">
        <v>54</v>
      </c>
      <c r="L9" s="84" t="s">
        <v>9</v>
      </c>
      <c r="M9" s="133">
        <v>139.78380000000001</v>
      </c>
      <c r="N9" s="133">
        <v>138.33779999999999</v>
      </c>
      <c r="O9" s="133">
        <v>135.66139999999999</v>
      </c>
      <c r="P9" s="133">
        <v>123.03789999999999</v>
      </c>
      <c r="Q9" s="133"/>
      <c r="R9" s="159"/>
      <c r="S9" s="159"/>
      <c r="AR9" s="22"/>
      <c r="AW9" s="86"/>
    </row>
    <row r="10" spans="1:55" s="83" customFormat="1" ht="14.1" customHeight="1">
      <c r="A10" s="118"/>
      <c r="B10" s="118"/>
      <c r="C10" s="118"/>
      <c r="D10" s="118"/>
      <c r="E10" s="118"/>
      <c r="F10" s="118"/>
      <c r="G10" s="118"/>
      <c r="J10"/>
      <c r="K10" s="28" t="s">
        <v>110</v>
      </c>
      <c r="L10" s="84" t="s">
        <v>109</v>
      </c>
      <c r="M10" s="133">
        <v>20.256699999999999</v>
      </c>
      <c r="N10" s="133">
        <v>5.6595000000000004</v>
      </c>
      <c r="O10" s="133">
        <v>48.303699999999999</v>
      </c>
      <c r="P10" s="133">
        <v>1.3492</v>
      </c>
      <c r="Q10" s="133"/>
      <c r="R10" s="85"/>
      <c r="AR10" s="22"/>
      <c r="AW10" s="86"/>
    </row>
    <row r="11" spans="1:55" s="65" customFormat="1" ht="14.1" customHeight="1">
      <c r="A11" s="118"/>
      <c r="B11" s="118"/>
      <c r="C11" s="118"/>
      <c r="D11" s="118"/>
      <c r="E11" s="118"/>
      <c r="F11" s="118"/>
      <c r="G11" s="118"/>
      <c r="J11" s="6"/>
      <c r="K11" s="6" t="s">
        <v>111</v>
      </c>
      <c r="L11" s="73" t="s">
        <v>10</v>
      </c>
      <c r="M11" s="134">
        <v>37.000100000000003</v>
      </c>
      <c r="N11" s="135">
        <v>37.000100000000003</v>
      </c>
      <c r="O11" s="135">
        <v>36.999899999999997</v>
      </c>
      <c r="P11" s="136">
        <v>37</v>
      </c>
      <c r="Q11" s="137"/>
      <c r="AR11" s="19"/>
      <c r="AW11" s="72"/>
    </row>
    <row r="12" spans="1:55" s="65" customFormat="1" ht="14.1" customHeight="1">
      <c r="A12" s="118"/>
      <c r="B12" s="118"/>
      <c r="C12" s="118"/>
      <c r="D12" s="118"/>
      <c r="E12" s="118"/>
      <c r="F12" s="118"/>
      <c r="G12" s="118"/>
      <c r="J12" s="6"/>
      <c r="K12" s="6" t="s">
        <v>112</v>
      </c>
      <c r="L12" s="73" t="s">
        <v>11</v>
      </c>
      <c r="M12" s="134">
        <v>86.8</v>
      </c>
      <c r="N12" s="135">
        <v>86.8</v>
      </c>
      <c r="O12" s="135">
        <v>86.8</v>
      </c>
      <c r="P12" s="136">
        <v>86.8</v>
      </c>
      <c r="Q12" s="137"/>
      <c r="AR12" s="19"/>
      <c r="AW12" s="72"/>
    </row>
    <row r="13" spans="1:55" s="65" customFormat="1" ht="14.1" customHeight="1">
      <c r="A13" s="123"/>
      <c r="B13" s="123"/>
      <c r="C13" s="123"/>
      <c r="D13" s="123"/>
      <c r="E13" s="123"/>
      <c r="F13" s="123"/>
      <c r="G13" s="123"/>
      <c r="J13" s="54"/>
      <c r="K13" s="59" t="s">
        <v>113</v>
      </c>
      <c r="L13" s="76" t="s">
        <v>12</v>
      </c>
      <c r="M13" s="138">
        <v>-43.494300000000003</v>
      </c>
      <c r="N13" s="139">
        <v>-43.993200000000002</v>
      </c>
      <c r="O13" s="139">
        <v>-44.0548</v>
      </c>
      <c r="P13" s="140">
        <v>-43.394199999999998</v>
      </c>
      <c r="Q13" s="141"/>
      <c r="R13" s="87"/>
      <c r="S13" s="87"/>
      <c r="AR13" s="19"/>
      <c r="AW13" s="72"/>
    </row>
    <row r="14" spans="1:55" s="65" customFormat="1" ht="14.1" customHeight="1">
      <c r="A14" s="118"/>
      <c r="B14" s="118"/>
      <c r="C14" s="118"/>
      <c r="D14" s="118"/>
      <c r="E14" s="118"/>
      <c r="F14" s="118"/>
      <c r="G14" s="118"/>
      <c r="J14" s="18"/>
      <c r="K14" s="18"/>
      <c r="L14" s="87"/>
      <c r="M14" s="87"/>
      <c r="N14" s="116"/>
      <c r="O14" s="116"/>
      <c r="P14" s="114"/>
      <c r="Q14" s="87"/>
      <c r="R14" s="87"/>
      <c r="S14" s="87"/>
      <c r="AR14" s="19"/>
      <c r="AW14" s="72"/>
    </row>
    <row r="15" spans="1:55" s="65" customFormat="1" ht="14.1" customHeight="1">
      <c r="A15" s="195" t="s">
        <v>144</v>
      </c>
      <c r="B15" s="195" t="s">
        <v>136</v>
      </c>
      <c r="C15" s="183"/>
      <c r="D15" s="124"/>
      <c r="E15" s="124"/>
      <c r="F15" s="124"/>
      <c r="G15" s="124"/>
      <c r="J15"/>
      <c r="K15"/>
      <c r="N15" s="115"/>
      <c r="O15" s="115"/>
      <c r="P15" s="116"/>
      <c r="R15" s="87"/>
      <c r="S15" s="87"/>
      <c r="AR15" s="19"/>
      <c r="AW15" s="72"/>
    </row>
    <row r="16" spans="1:55" s="65" customFormat="1" ht="14.1" customHeight="1">
      <c r="A16" s="199" t="s">
        <v>145</v>
      </c>
      <c r="B16" s="202" t="s">
        <v>147</v>
      </c>
      <c r="C16" s="124"/>
      <c r="D16" s="124"/>
      <c r="E16" s="116"/>
      <c r="F16" s="114"/>
      <c r="G16" s="116"/>
      <c r="J16"/>
      <c r="K16"/>
      <c r="N16" s="115"/>
      <c r="O16" s="115"/>
      <c r="P16" s="115"/>
      <c r="AR16" s="19"/>
      <c r="AW16" s="72"/>
    </row>
    <row r="17" spans="1:55" s="65" customFormat="1" ht="14.1" customHeight="1">
      <c r="A17" s="200" t="s">
        <v>146</v>
      </c>
      <c r="B17" s="173" t="s">
        <v>101</v>
      </c>
      <c r="C17" s="116"/>
      <c r="D17" s="125"/>
      <c r="E17" s="126"/>
      <c r="F17" s="114"/>
      <c r="G17" s="126"/>
      <c r="J17" s="13"/>
      <c r="K17" s="13"/>
      <c r="L17" s="67"/>
      <c r="M17" s="67"/>
      <c r="N17" s="67"/>
      <c r="O17" s="67"/>
      <c r="P17" s="67"/>
      <c r="R17" s="209" t="s">
        <v>51</v>
      </c>
      <c r="S17" s="210" t="s">
        <v>133</v>
      </c>
      <c r="AR17" s="19"/>
      <c r="AW17" s="72"/>
    </row>
    <row r="18" spans="1:55" s="87" customFormat="1" ht="14.1" customHeight="1">
      <c r="A18" s="201" t="s">
        <v>132</v>
      </c>
      <c r="B18" s="180" t="s">
        <v>131</v>
      </c>
      <c r="C18" s="124"/>
      <c r="D18" s="124"/>
      <c r="E18" s="116"/>
      <c r="F18" s="114"/>
      <c r="G18" s="116"/>
      <c r="J18" s="18"/>
      <c r="K18" s="162" t="str">
        <f>K8</f>
        <v>O2 Flow per cells (A)</v>
      </c>
      <c r="L18" s="147" t="s">
        <v>56</v>
      </c>
      <c r="M18" s="146">
        <f>M8-$S8</f>
        <v>18.6877</v>
      </c>
      <c r="N18" s="146">
        <f>N8-$S8</f>
        <v>3.7366999999999999</v>
      </c>
      <c r="O18" s="146">
        <f>O8-$S8</f>
        <v>49.363100000000003</v>
      </c>
      <c r="P18" s="146">
        <f>P8-$S8</f>
        <v>0</v>
      </c>
      <c r="R18" s="194">
        <f>$R8-$S8</f>
        <v>49.363100000000003</v>
      </c>
      <c r="AR18" s="20"/>
      <c r="AW18" s="88"/>
    </row>
    <row r="19" spans="1:55" s="33" customFormat="1" ht="14.1" customHeight="1">
      <c r="A19" s="172"/>
      <c r="B19" s="173"/>
      <c r="C19" s="127"/>
      <c r="D19" s="127"/>
      <c r="E19" s="127"/>
      <c r="F19" s="127"/>
      <c r="G19" s="127"/>
      <c r="M19" s="186" t="s">
        <v>124</v>
      </c>
      <c r="N19" s="187" t="s">
        <v>125</v>
      </c>
      <c r="O19" s="188" t="s">
        <v>126</v>
      </c>
      <c r="P19" s="189" t="s">
        <v>114</v>
      </c>
      <c r="Q19" s="215" t="s">
        <v>149</v>
      </c>
      <c r="AR19" s="58"/>
      <c r="AW19" s="34"/>
    </row>
    <row r="20" spans="1:55" s="69" customFormat="1" ht="14.1" customHeight="1" thickBot="1">
      <c r="A20" s="174"/>
      <c r="B20" s="175"/>
      <c r="C20" s="128"/>
      <c r="D20" s="128"/>
      <c r="E20" s="128"/>
      <c r="F20" s="128"/>
      <c r="G20" s="128"/>
      <c r="J20" s="48"/>
      <c r="K20" s="149" t="s">
        <v>57</v>
      </c>
      <c r="L20" s="160" t="s">
        <v>56</v>
      </c>
      <c r="M20" s="148">
        <f>(M8-$S8)/$R18</f>
        <v>0.37857630497274275</v>
      </c>
      <c r="N20" s="148">
        <f>(N8-$S8)/$R18</f>
        <v>7.569824423506627E-2</v>
      </c>
      <c r="O20" s="148">
        <f>(O8-$S8)/$R18</f>
        <v>1</v>
      </c>
      <c r="P20" s="148">
        <f>M20-N20</f>
        <v>0.30287806073767648</v>
      </c>
      <c r="Q20" s="148">
        <f>S8/R8</f>
        <v>1.7641931478061517E-2</v>
      </c>
      <c r="AR20" s="70"/>
      <c r="AW20" s="52"/>
    </row>
    <row r="21" spans="1:55" s="62" customFormat="1" ht="14.1" customHeight="1">
      <c r="A21" s="55" t="s">
        <v>158</v>
      </c>
      <c r="B21" s="47"/>
      <c r="C21" s="103" t="s">
        <v>46</v>
      </c>
      <c r="D21" s="104" t="s">
        <v>2</v>
      </c>
      <c r="E21" s="104" t="s">
        <v>119</v>
      </c>
      <c r="F21" s="104" t="s">
        <v>1</v>
      </c>
      <c r="G21" s="104" t="s">
        <v>3</v>
      </c>
      <c r="J21" s="25"/>
      <c r="K21" s="26"/>
      <c r="L21" s="117" t="s">
        <v>50</v>
      </c>
      <c r="M21" s="203" t="s">
        <v>135</v>
      </c>
      <c r="N21" s="204" t="s">
        <v>107</v>
      </c>
      <c r="O21" s="205" t="s">
        <v>51</v>
      </c>
      <c r="P21" s="206" t="s">
        <v>132</v>
      </c>
      <c r="R21" s="150"/>
      <c r="S21" s="151"/>
      <c r="T21" s="35" t="s">
        <v>13</v>
      </c>
      <c r="U21" s="36" t="s">
        <v>14</v>
      </c>
      <c r="V21" s="37" t="s">
        <v>15</v>
      </c>
      <c r="W21" s="37" t="s">
        <v>16</v>
      </c>
      <c r="X21" s="198" t="s">
        <v>142</v>
      </c>
      <c r="Y21" s="38" t="s">
        <v>17</v>
      </c>
      <c r="Z21" s="39" t="s">
        <v>18</v>
      </c>
      <c r="AA21" s="40" t="s">
        <v>24</v>
      </c>
      <c r="AB21" s="38" t="s">
        <v>19</v>
      </c>
      <c r="AC21" s="41" t="s">
        <v>25</v>
      </c>
      <c r="AD21" s="42" t="s">
        <v>26</v>
      </c>
      <c r="AE21" s="43" t="s">
        <v>27</v>
      </c>
      <c r="AF21" s="44" t="s">
        <v>28</v>
      </c>
      <c r="AG21" s="40" t="s">
        <v>29</v>
      </c>
      <c r="AH21" s="42" t="s">
        <v>30</v>
      </c>
      <c r="AI21" s="43" t="s">
        <v>31</v>
      </c>
      <c r="AJ21" s="44" t="s">
        <v>32</v>
      </c>
      <c r="AK21" s="40" t="s">
        <v>33</v>
      </c>
      <c r="AL21" s="41" t="s">
        <v>34</v>
      </c>
      <c r="AM21" s="45" t="s">
        <v>35</v>
      </c>
      <c r="AN21" s="41" t="s">
        <v>36</v>
      </c>
      <c r="AO21" s="45" t="s">
        <v>37</v>
      </c>
      <c r="AP21" s="42" t="s">
        <v>38</v>
      </c>
      <c r="AQ21" s="42" t="s">
        <v>39</v>
      </c>
      <c r="AR21" s="42" t="s">
        <v>40</v>
      </c>
      <c r="AS21" s="46" t="s">
        <v>20</v>
      </c>
      <c r="AT21" s="42" t="s">
        <v>41</v>
      </c>
      <c r="AU21" s="45" t="s">
        <v>42</v>
      </c>
      <c r="AV21" s="42" t="s">
        <v>140</v>
      </c>
      <c r="AW21" s="45" t="s">
        <v>141</v>
      </c>
      <c r="AX21" s="42" t="s">
        <v>21</v>
      </c>
      <c r="AY21" s="41" t="s">
        <v>43</v>
      </c>
      <c r="AZ21" s="42" t="s">
        <v>44</v>
      </c>
      <c r="BA21" s="42" t="s">
        <v>45</v>
      </c>
      <c r="BB21" s="46" t="s">
        <v>22</v>
      </c>
      <c r="BC21" s="31"/>
    </row>
    <row r="22" spans="1:55" s="65" customFormat="1" ht="14.1" customHeight="1" thickBot="1">
      <c r="A22" s="98" t="str">
        <f>J22</f>
        <v>2003-03-29 AB-02_Cells22A1.DLD</v>
      </c>
      <c r="B22" s="100" t="str">
        <f>K30</f>
        <v>O2 Flow per cells (B)</v>
      </c>
      <c r="C22" s="112" t="s">
        <v>52</v>
      </c>
      <c r="D22" s="109" t="s">
        <v>153</v>
      </c>
      <c r="E22" s="110" t="s">
        <v>120</v>
      </c>
      <c r="F22" s="108" t="s">
        <v>121</v>
      </c>
      <c r="G22" s="109" t="s">
        <v>122</v>
      </c>
      <c r="H22" s="87"/>
      <c r="I22" s="87"/>
      <c r="J22" s="32" t="s">
        <v>154</v>
      </c>
      <c r="K22" s="11"/>
      <c r="L22" s="89"/>
      <c r="M22" s="66"/>
      <c r="N22" s="66"/>
      <c r="O22" s="66"/>
      <c r="P22" s="67"/>
      <c r="R22" s="68"/>
      <c r="S22" s="68"/>
      <c r="T22" s="61"/>
      <c r="U22" s="49"/>
      <c r="V22" s="50" t="s">
        <v>115</v>
      </c>
      <c r="W22" s="50" t="s">
        <v>54</v>
      </c>
      <c r="X22" s="69">
        <v>4.3</v>
      </c>
      <c r="Y22" s="51" t="s">
        <v>118</v>
      </c>
      <c r="Z22" s="52">
        <v>4</v>
      </c>
      <c r="AA22" s="53">
        <v>37</v>
      </c>
      <c r="AB22" s="70" t="s">
        <v>117</v>
      </c>
      <c r="AC22" s="69">
        <v>0.89</v>
      </c>
      <c r="AD22" s="69">
        <v>158.72999999999999</v>
      </c>
      <c r="AE22" s="69"/>
      <c r="AF22" s="69">
        <v>7.7119999999999997</v>
      </c>
      <c r="AG22" s="69"/>
      <c r="AH22" s="69">
        <v>0</v>
      </c>
      <c r="AI22" s="69"/>
      <c r="AJ22" s="69">
        <v>3.5999999999999997E-2</v>
      </c>
      <c r="AK22" s="69"/>
      <c r="AL22" s="69">
        <v>20.68</v>
      </c>
      <c r="AM22" s="69">
        <v>3.5999999999999997E-2</v>
      </c>
      <c r="AN22" s="69">
        <v>8.8000000000000007</v>
      </c>
      <c r="AO22" s="69">
        <v>8.9999999999999993E-3</v>
      </c>
      <c r="AP22" s="69">
        <v>86.9</v>
      </c>
      <c r="AQ22" s="69">
        <v>2.4900000000000002</v>
      </c>
      <c r="AR22" s="69">
        <v>2.83</v>
      </c>
      <c r="AS22" s="69" t="s">
        <v>55</v>
      </c>
      <c r="AT22" s="69">
        <v>-1.9513</v>
      </c>
      <c r="AU22" s="69">
        <v>3.0099999999999998E-2</v>
      </c>
      <c r="AV22" s="69">
        <f>AT22*AX22</f>
        <v>-3.9026000000000001</v>
      </c>
      <c r="AW22" s="69">
        <f>AU22*AX22</f>
        <v>6.0199999999999997E-2</v>
      </c>
      <c r="AX22" s="69">
        <v>2</v>
      </c>
      <c r="AY22" s="69">
        <v>16.888000000000002</v>
      </c>
      <c r="AZ22" s="69">
        <v>9.4</v>
      </c>
      <c r="BA22" s="69">
        <v>6.27</v>
      </c>
      <c r="BB22" s="69"/>
      <c r="BC22" s="69"/>
    </row>
    <row r="23" spans="1:55" s="65" customFormat="1" ht="14.1" customHeight="1">
      <c r="A23" s="105" t="s">
        <v>48</v>
      </c>
      <c r="B23" s="107"/>
      <c r="C23" s="106"/>
      <c r="D23" s="106"/>
      <c r="E23" s="106"/>
      <c r="F23" s="106"/>
      <c r="G23" s="106"/>
      <c r="H23" s="87"/>
      <c r="I23" s="87"/>
      <c r="J23" s="5"/>
      <c r="K23" s="17" t="s">
        <v>4</v>
      </c>
      <c r="L23" s="90" t="s">
        <v>5</v>
      </c>
      <c r="M23" s="203" t="s">
        <v>135</v>
      </c>
      <c r="N23" s="204" t="s">
        <v>107</v>
      </c>
      <c r="O23" s="205" t="s">
        <v>51</v>
      </c>
      <c r="P23" s="206" t="s">
        <v>132</v>
      </c>
      <c r="T23" s="24" t="s">
        <v>49</v>
      </c>
      <c r="U23" s="91"/>
      <c r="V23" s="91"/>
      <c r="W23" s="91"/>
      <c r="AR23" s="19"/>
      <c r="AW23" s="72"/>
    </row>
    <row r="24" spans="1:55" s="65" customFormat="1" ht="14.1" customHeight="1">
      <c r="A24" s="24" t="s">
        <v>152</v>
      </c>
      <c r="B24" s="19"/>
      <c r="C24" s="19"/>
      <c r="D24" s="19"/>
      <c r="E24" s="19"/>
      <c r="F24" s="19"/>
      <c r="G24" s="19"/>
      <c r="H24" s="87"/>
      <c r="I24" s="87"/>
      <c r="J24" s="6"/>
      <c r="K24" s="1" t="s">
        <v>6</v>
      </c>
      <c r="L24" s="74"/>
      <c r="M24" s="75">
        <v>5.115740740740741E-3</v>
      </c>
      <c r="N24" s="75">
        <v>7.3611111111111108E-3</v>
      </c>
      <c r="O24" s="75">
        <v>9.8148148148148144E-3</v>
      </c>
      <c r="P24" s="75">
        <v>1.6712962962962961E-2</v>
      </c>
      <c r="R24" s="76"/>
      <c r="S24" s="76"/>
      <c r="T24" s="91"/>
      <c r="U24" s="91"/>
      <c r="V24" s="91"/>
      <c r="W24" s="91"/>
      <c r="AR24" s="19"/>
      <c r="AW24" s="72"/>
    </row>
    <row r="25" spans="1:55" s="65" customFormat="1" ht="14.1" customHeight="1">
      <c r="A25" s="118"/>
      <c r="B25" s="118"/>
      <c r="C25" s="119"/>
      <c r="D25" s="119"/>
      <c r="E25" s="114"/>
      <c r="F25" s="120"/>
      <c r="G25" s="118"/>
      <c r="H25" s="87"/>
      <c r="I25" s="87"/>
      <c r="J25" s="6"/>
      <c r="K25" s="1" t="s">
        <v>7</v>
      </c>
      <c r="L25" s="74"/>
      <c r="M25" s="75">
        <v>5.8564814814814825E-3</v>
      </c>
      <c r="N25" s="75">
        <v>8.9351851851851866E-3</v>
      </c>
      <c r="O25" s="75">
        <v>1.019675925925926E-2</v>
      </c>
      <c r="P25" s="75">
        <v>1.7986111111111109E-2</v>
      </c>
      <c r="R25" s="76"/>
      <c r="S25" s="76"/>
      <c r="AR25" s="19"/>
      <c r="AW25" s="72"/>
    </row>
    <row r="26" spans="1:55" s="65" customFormat="1" ht="14.1" customHeight="1" thickBot="1">
      <c r="A26" s="118"/>
      <c r="B26" s="118"/>
      <c r="C26" s="121"/>
      <c r="D26" s="119"/>
      <c r="E26" s="114"/>
      <c r="F26" s="122"/>
      <c r="G26" s="118"/>
      <c r="H26" s="87"/>
      <c r="I26" s="87"/>
      <c r="J26" s="4"/>
      <c r="K26" s="9" t="s">
        <v>8</v>
      </c>
      <c r="L26" s="78"/>
      <c r="M26" s="78">
        <v>32</v>
      </c>
      <c r="N26" s="78">
        <v>69</v>
      </c>
      <c r="O26" s="78">
        <v>17</v>
      </c>
      <c r="P26" s="78">
        <v>56</v>
      </c>
      <c r="R26" s="68"/>
      <c r="S26" s="68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R26" s="19"/>
      <c r="AW26" s="72"/>
    </row>
    <row r="27" spans="1:55" s="83" customFormat="1" ht="14.1" customHeight="1">
      <c r="A27" s="115"/>
      <c r="B27" s="115"/>
      <c r="C27" s="115"/>
      <c r="D27" s="115"/>
      <c r="E27" s="115"/>
      <c r="F27" s="115"/>
      <c r="G27" s="115"/>
      <c r="H27" s="92"/>
      <c r="I27" s="92"/>
      <c r="J27" s="3"/>
      <c r="K27" s="14" t="s">
        <v>53</v>
      </c>
      <c r="L27" s="83" t="s">
        <v>9</v>
      </c>
      <c r="M27" s="144">
        <v>134.10130000000001</v>
      </c>
      <c r="N27" s="144">
        <v>133.3338</v>
      </c>
      <c r="O27" s="144">
        <v>129.72579999999999</v>
      </c>
      <c r="P27" s="144">
        <v>118.69970000000001</v>
      </c>
      <c r="Q27" s="144"/>
      <c r="R27" s="211" t="s">
        <v>104</v>
      </c>
      <c r="S27" s="212"/>
      <c r="AR27" s="22"/>
      <c r="AW27" s="86"/>
    </row>
    <row r="28" spans="1:55" s="83" customFormat="1" ht="14.1" customHeight="1">
      <c r="A28" s="115"/>
      <c r="B28" s="115"/>
      <c r="C28" s="115"/>
      <c r="D28" s="115"/>
      <c r="E28" s="115"/>
      <c r="F28" s="115"/>
      <c r="G28" s="115"/>
      <c r="H28" s="92"/>
      <c r="I28" s="92"/>
      <c r="J28" s="3"/>
      <c r="K28" s="14" t="s">
        <v>108</v>
      </c>
      <c r="L28" s="83" t="s">
        <v>109</v>
      </c>
      <c r="M28" s="144">
        <v>19.5261</v>
      </c>
      <c r="N28" s="144">
        <v>4.6681999999999997</v>
      </c>
      <c r="O28" s="144">
        <v>50.072800000000001</v>
      </c>
      <c r="P28" s="144">
        <v>0.88649999999999995</v>
      </c>
      <c r="Q28" s="144"/>
      <c r="R28" s="213" t="s">
        <v>105</v>
      </c>
      <c r="S28" s="214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R28" s="22"/>
      <c r="AW28" s="86"/>
    </row>
    <row r="29" spans="1:55" s="65" customFormat="1" ht="14.1" customHeight="1">
      <c r="A29" s="118"/>
      <c r="B29" s="118"/>
      <c r="C29" s="118"/>
      <c r="D29" s="118"/>
      <c r="E29" s="118"/>
      <c r="F29" s="118"/>
      <c r="G29" s="118"/>
      <c r="H29" s="87"/>
      <c r="I29" s="87"/>
      <c r="J29" s="10"/>
      <c r="K29" s="10" t="s">
        <v>54</v>
      </c>
      <c r="L29" s="79" t="s">
        <v>9</v>
      </c>
      <c r="M29" s="94">
        <v>139.3715</v>
      </c>
      <c r="N29" s="94">
        <v>138.25790000000001</v>
      </c>
      <c r="O29" s="94">
        <v>135.14830000000001</v>
      </c>
      <c r="P29" s="94">
        <v>123.03789999999999</v>
      </c>
      <c r="Q29" s="143"/>
      <c r="R29" s="207" t="s">
        <v>123</v>
      </c>
      <c r="S29" s="208" t="s">
        <v>132</v>
      </c>
      <c r="AR29" s="19"/>
      <c r="AW29" s="72"/>
    </row>
    <row r="30" spans="1:55" s="65" customFormat="1" ht="14.1" customHeight="1" thickBot="1">
      <c r="A30" s="118"/>
      <c r="B30" s="118"/>
      <c r="C30" s="118"/>
      <c r="D30" s="118"/>
      <c r="E30" s="118"/>
      <c r="F30" s="118"/>
      <c r="G30" s="118"/>
      <c r="H30" s="87"/>
      <c r="I30" s="87"/>
      <c r="J30" s="30" t="s">
        <v>0</v>
      </c>
      <c r="K30" s="12" t="s">
        <v>110</v>
      </c>
      <c r="L30" s="95" t="s">
        <v>109</v>
      </c>
      <c r="M30" s="96">
        <v>20.609100000000002</v>
      </c>
      <c r="N30" s="96">
        <v>5.7568999999999999</v>
      </c>
      <c r="O30" s="184">
        <v>49.831099999999999</v>
      </c>
      <c r="P30" s="185">
        <v>1.3492</v>
      </c>
      <c r="Q30" s="97"/>
      <c r="R30" s="191">
        <f>O30</f>
        <v>49.831099999999999</v>
      </c>
      <c r="S30" s="192">
        <f>P30</f>
        <v>1.3492</v>
      </c>
      <c r="AR30" s="19"/>
      <c r="AW30" s="72"/>
    </row>
    <row r="31" spans="1:55" s="65" customFormat="1" ht="14.1" customHeight="1">
      <c r="A31" s="118"/>
      <c r="B31" s="118"/>
      <c r="C31" s="118"/>
      <c r="D31" s="118"/>
      <c r="E31" s="118"/>
      <c r="F31" s="118"/>
      <c r="G31" s="118"/>
      <c r="H31" s="87"/>
      <c r="I31" s="87"/>
      <c r="J31" s="93"/>
      <c r="K31" s="93" t="s">
        <v>111</v>
      </c>
      <c r="L31" s="93" t="s">
        <v>10</v>
      </c>
      <c r="M31" s="145">
        <v>37</v>
      </c>
      <c r="N31" s="145">
        <v>37.0002</v>
      </c>
      <c r="O31" s="145">
        <v>37.000100000000003</v>
      </c>
      <c r="P31" s="137">
        <v>37</v>
      </c>
      <c r="Q31" s="137"/>
      <c r="R31" s="159"/>
      <c r="S31" s="159"/>
      <c r="AR31" s="19"/>
      <c r="AW31" s="72"/>
    </row>
    <row r="32" spans="1:55" s="65" customFormat="1" ht="14.1" customHeight="1">
      <c r="A32" s="118"/>
      <c r="B32" s="118"/>
      <c r="C32" s="118"/>
      <c r="D32" s="118"/>
      <c r="E32" s="118"/>
      <c r="F32" s="118"/>
      <c r="G32" s="118"/>
      <c r="H32" s="87"/>
      <c r="I32" s="87"/>
      <c r="K32" s="65" t="s">
        <v>112</v>
      </c>
      <c r="L32" s="65" t="s">
        <v>11</v>
      </c>
      <c r="M32" s="137">
        <v>86.8</v>
      </c>
      <c r="N32" s="137">
        <v>86.8</v>
      </c>
      <c r="O32" s="137">
        <v>86.8</v>
      </c>
      <c r="P32" s="137">
        <v>86.8</v>
      </c>
      <c r="Q32" s="137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R32" s="19"/>
      <c r="AW32" s="72"/>
    </row>
    <row r="33" spans="1:49" s="72" customFormat="1" ht="14.1" customHeight="1">
      <c r="A33" s="123"/>
      <c r="B33" s="123"/>
      <c r="C33" s="123"/>
      <c r="D33" s="123"/>
      <c r="E33" s="123"/>
      <c r="F33" s="123"/>
      <c r="G33" s="123"/>
      <c r="H33" s="88"/>
      <c r="I33" s="88"/>
      <c r="J33" s="87"/>
      <c r="K33" s="87" t="s">
        <v>113</v>
      </c>
      <c r="L33" s="87" t="s">
        <v>12</v>
      </c>
      <c r="M33" s="141">
        <v>-43.5642</v>
      </c>
      <c r="N33" s="141">
        <v>-43.990099999999998</v>
      </c>
      <c r="O33" s="141">
        <v>-44.044499999999999</v>
      </c>
      <c r="P33" s="141">
        <v>-43.394199999999998</v>
      </c>
      <c r="Q33" s="141"/>
      <c r="R33" s="88"/>
      <c r="S33" s="88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R33" s="21"/>
    </row>
    <row r="34" spans="1:49" s="65" customFormat="1" ht="14.1" customHeight="1">
      <c r="A34" s="118"/>
      <c r="B34" s="118"/>
      <c r="C34" s="118"/>
      <c r="D34" s="118"/>
      <c r="E34" s="118"/>
      <c r="F34" s="118"/>
      <c r="G34" s="118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AR34" s="19"/>
      <c r="AW34" s="72"/>
    </row>
    <row r="35" spans="1:49" s="65" customFormat="1" ht="14.1" customHeight="1">
      <c r="A35" s="195" t="s">
        <v>144</v>
      </c>
      <c r="B35" s="195" t="s">
        <v>136</v>
      </c>
      <c r="C35" s="124"/>
      <c r="D35" s="124"/>
      <c r="E35" s="124"/>
      <c r="F35" s="124"/>
      <c r="G35" s="124"/>
      <c r="H35" s="87"/>
      <c r="I35" s="87"/>
      <c r="J35" s="87"/>
      <c r="AR35" s="19"/>
      <c r="AW35" s="72"/>
    </row>
    <row r="36" spans="1:49" s="65" customFormat="1" ht="14.1" customHeight="1">
      <c r="A36" s="199" t="s">
        <v>145</v>
      </c>
      <c r="B36" s="202" t="s">
        <v>147</v>
      </c>
      <c r="C36" s="124"/>
      <c r="D36" s="124"/>
      <c r="E36" s="116"/>
      <c r="F36" s="114"/>
      <c r="G36" s="116"/>
      <c r="H36" s="87"/>
      <c r="I36" s="87"/>
      <c r="J36" s="87"/>
      <c r="AR36" s="19"/>
      <c r="AW36" s="72"/>
    </row>
    <row r="37" spans="1:49" s="65" customFormat="1" ht="14.1" customHeight="1">
      <c r="A37" s="200" t="s">
        <v>146</v>
      </c>
      <c r="B37" s="173" t="s">
        <v>101</v>
      </c>
      <c r="C37" s="116"/>
      <c r="D37" s="125"/>
      <c r="E37" s="126"/>
      <c r="F37" s="114"/>
      <c r="G37" s="126"/>
      <c r="H37" s="87"/>
      <c r="I37" s="87"/>
      <c r="J37" s="67"/>
      <c r="K37" s="67"/>
      <c r="L37" s="67"/>
      <c r="M37" s="67"/>
      <c r="N37" s="67"/>
      <c r="O37" s="67"/>
      <c r="P37" s="67"/>
      <c r="R37" s="209" t="s">
        <v>51</v>
      </c>
      <c r="S37" s="210" t="s">
        <v>133</v>
      </c>
      <c r="AR37" s="19"/>
      <c r="AW37" s="72"/>
    </row>
    <row r="38" spans="1:49" s="87" customFormat="1" ht="14.1" customHeight="1">
      <c r="A38" s="201" t="s">
        <v>132</v>
      </c>
      <c r="B38" s="180" t="s">
        <v>131</v>
      </c>
      <c r="C38" s="124"/>
      <c r="D38" s="124"/>
      <c r="E38" s="116"/>
      <c r="F38" s="114"/>
      <c r="G38" s="116"/>
      <c r="K38" s="152" t="str">
        <f>K30</f>
        <v>O2 Flow per cells (B)</v>
      </c>
      <c r="L38" s="152" t="s">
        <v>56</v>
      </c>
      <c r="M38" s="155">
        <f>M30-$S30</f>
        <v>19.259900000000002</v>
      </c>
      <c r="N38" s="155">
        <f>N30-$S30</f>
        <v>4.4077000000000002</v>
      </c>
      <c r="O38" s="155">
        <f>O30-$S30</f>
        <v>48.481899999999996</v>
      </c>
      <c r="P38" s="155">
        <f>P30-$S30</f>
        <v>0</v>
      </c>
      <c r="R38" s="193">
        <f>$R30-$S30</f>
        <v>48.481899999999996</v>
      </c>
      <c r="AR38" s="20"/>
      <c r="AW38" s="88"/>
    </row>
    <row r="39" spans="1:49" s="33" customFormat="1" ht="14.1" customHeight="1">
      <c r="A39" s="172"/>
      <c r="B39" s="173"/>
      <c r="C39" s="127"/>
      <c r="D39" s="127"/>
      <c r="E39" s="127"/>
      <c r="F39" s="127"/>
      <c r="G39" s="127"/>
      <c r="M39" s="186" t="s">
        <v>124</v>
      </c>
      <c r="N39" s="187" t="s">
        <v>125</v>
      </c>
      <c r="O39" s="188" t="s">
        <v>126</v>
      </c>
      <c r="P39" s="189" t="s">
        <v>114</v>
      </c>
      <c r="Q39" s="215" t="s">
        <v>149</v>
      </c>
      <c r="AR39" s="58"/>
      <c r="AW39" s="34"/>
    </row>
    <row r="40" spans="1:49" s="69" customFormat="1" ht="14.1" customHeight="1" thickBot="1">
      <c r="A40" s="176"/>
      <c r="B40" s="175"/>
      <c r="C40" s="128"/>
      <c r="D40" s="128"/>
      <c r="E40" s="128"/>
      <c r="F40" s="128"/>
      <c r="G40" s="128"/>
      <c r="K40" s="154" t="s">
        <v>57</v>
      </c>
      <c r="L40" s="161" t="s">
        <v>56</v>
      </c>
      <c r="M40" s="153">
        <f>(M30-$S30)/$R38</f>
        <v>0.39725959584917264</v>
      </c>
      <c r="N40" s="153">
        <f>(N30-$S30)/$R38</f>
        <v>9.0914341228375967E-2</v>
      </c>
      <c r="O40" s="153">
        <f>(O30-$S30)/$R38</f>
        <v>1</v>
      </c>
      <c r="P40" s="153">
        <f>M40-N40</f>
        <v>0.30634525462079665</v>
      </c>
      <c r="Q40" s="153">
        <f>$S30/R30</f>
        <v>2.7075460906943655E-2</v>
      </c>
      <c r="AR40" s="70"/>
      <c r="AW40" s="52"/>
    </row>
    <row r="41" spans="1:49" ht="14.1" customHeight="1">
      <c r="A41" s="190" t="s">
        <v>155</v>
      </c>
      <c r="B41" s="22"/>
      <c r="C41" s="22"/>
      <c r="D41" s="22"/>
      <c r="E41" s="22"/>
      <c r="M41" s="15"/>
      <c r="N41" s="15"/>
      <c r="O41" s="15"/>
      <c r="P41" s="15"/>
      <c r="Q41" s="15"/>
      <c r="R41" s="15"/>
      <c r="S41" s="15"/>
    </row>
    <row r="42" spans="1:49" ht="14.1" customHeight="1">
      <c r="A42" s="178" t="s">
        <v>157</v>
      </c>
      <c r="J42" s="168" t="s">
        <v>150</v>
      </c>
      <c r="K42" s="168"/>
      <c r="L42" s="168"/>
      <c r="M42" s="168"/>
      <c r="N42" s="168"/>
      <c r="O42" s="168"/>
      <c r="P42" s="168"/>
      <c r="Q42" s="168"/>
      <c r="R42" s="156" t="s">
        <v>58</v>
      </c>
      <c r="S42" s="15"/>
    </row>
    <row r="43" spans="1:49" ht="14.1" customHeight="1">
      <c r="A43" s="179" t="s">
        <v>134</v>
      </c>
      <c r="J43" s="169" t="s">
        <v>98</v>
      </c>
      <c r="K43" s="168"/>
      <c r="L43" s="168"/>
      <c r="M43" s="168"/>
      <c r="N43" s="168"/>
      <c r="O43" s="168"/>
      <c r="P43" s="168"/>
      <c r="Q43" s="168"/>
      <c r="R43" s="156" t="s">
        <v>59</v>
      </c>
      <c r="S43" s="15"/>
    </row>
    <row r="44" spans="1:49" ht="14.1" customHeight="1">
      <c r="A44" s="178" t="s">
        <v>138</v>
      </c>
      <c r="J44" s="170" t="s">
        <v>99</v>
      </c>
      <c r="K44" s="168"/>
      <c r="L44" s="168"/>
      <c r="M44" s="168"/>
      <c r="N44" s="168"/>
      <c r="O44" s="168"/>
      <c r="P44" s="168"/>
      <c r="Q44" s="168"/>
      <c r="R44" s="157" t="s">
        <v>60</v>
      </c>
      <c r="S44" s="15"/>
    </row>
    <row r="45" spans="1:49" ht="14.1" customHeight="1">
      <c r="A45" s="179" t="s">
        <v>148</v>
      </c>
      <c r="J45" s="168" t="s">
        <v>151</v>
      </c>
      <c r="K45" s="168"/>
      <c r="L45" s="168"/>
      <c r="M45" s="168"/>
      <c r="N45" s="168"/>
      <c r="O45" s="168"/>
      <c r="P45" s="168"/>
      <c r="Q45" s="168"/>
      <c r="R45" s="158" t="s">
        <v>61</v>
      </c>
      <c r="S45" s="15"/>
    </row>
    <row r="46" spans="1:49" ht="14.1" customHeight="1">
      <c r="J46" s="171" t="s">
        <v>100</v>
      </c>
      <c r="K46" s="168"/>
      <c r="L46" s="168"/>
      <c r="M46" s="168"/>
      <c r="N46" s="168"/>
      <c r="O46" s="168"/>
      <c r="P46" s="168"/>
      <c r="Q46" s="168"/>
      <c r="R46" s="158" t="s">
        <v>62</v>
      </c>
      <c r="S46" s="15"/>
    </row>
    <row r="47" spans="1:49" ht="14.1" customHeight="1">
      <c r="A47" s="163" t="s">
        <v>76</v>
      </c>
      <c r="S47" s="15"/>
    </row>
    <row r="48" spans="1:49" ht="14.1" customHeight="1">
      <c r="A48" s="19" t="s">
        <v>77</v>
      </c>
    </row>
    <row r="49" spans="1:2" ht="14.1" customHeight="1">
      <c r="B49" s="19" t="s">
        <v>63</v>
      </c>
    </row>
    <row r="50" spans="1:2" ht="14.1" customHeight="1">
      <c r="A50" s="19" t="s">
        <v>64</v>
      </c>
    </row>
    <row r="51" spans="1:2" ht="14.1" customHeight="1">
      <c r="B51" s="19" t="s">
        <v>78</v>
      </c>
    </row>
    <row r="52" spans="1:2" ht="14.1" customHeight="1">
      <c r="A52" s="19" t="s">
        <v>82</v>
      </c>
    </row>
    <row r="53" spans="1:2" ht="14.1" customHeight="1">
      <c r="B53" s="19" t="s">
        <v>79</v>
      </c>
    </row>
    <row r="54" spans="1:2" ht="14.1" customHeight="1">
      <c r="A54" s="165" t="s">
        <v>81</v>
      </c>
      <c r="B54" s="19" t="s">
        <v>65</v>
      </c>
    </row>
    <row r="55" spans="1:2" ht="14.1" customHeight="1">
      <c r="B55" s="19" t="s">
        <v>80</v>
      </c>
    </row>
    <row r="56" spans="1:2" ht="14.1" customHeight="1">
      <c r="A56" s="165" t="s">
        <v>83</v>
      </c>
      <c r="B56" s="19" t="s">
        <v>66</v>
      </c>
    </row>
    <row r="57" spans="1:2" ht="14.1" customHeight="1">
      <c r="B57" s="19" t="s">
        <v>84</v>
      </c>
    </row>
    <row r="58" spans="1:2" ht="14.1" customHeight="1">
      <c r="A58" s="19" t="s">
        <v>85</v>
      </c>
    </row>
    <row r="59" spans="1:2" ht="14.1" customHeight="1">
      <c r="A59" s="19" t="s">
        <v>88</v>
      </c>
    </row>
    <row r="60" spans="1:2" ht="14.1" customHeight="1">
      <c r="A60" s="19" t="s">
        <v>89</v>
      </c>
    </row>
    <row r="61" spans="1:2" ht="14.1" customHeight="1">
      <c r="B61" s="19" t="s">
        <v>67</v>
      </c>
    </row>
    <row r="62" spans="1:2" ht="14.1" customHeight="1">
      <c r="B62" s="19" t="s">
        <v>86</v>
      </c>
    </row>
    <row r="63" spans="1:2" ht="14.1" customHeight="1">
      <c r="B63" s="19" t="s">
        <v>68</v>
      </c>
    </row>
    <row r="64" spans="1:2" ht="14.1" customHeight="1">
      <c r="B64" s="19" t="s">
        <v>87</v>
      </c>
    </row>
    <row r="65" spans="1:3" ht="14.1" customHeight="1">
      <c r="B65" s="19" t="s">
        <v>69</v>
      </c>
    </row>
    <row r="66" spans="1:3" ht="14.1" customHeight="1">
      <c r="A66" s="19" t="s">
        <v>91</v>
      </c>
    </row>
    <row r="67" spans="1:3" ht="14.1" customHeight="1">
      <c r="A67" s="19" t="s">
        <v>92</v>
      </c>
    </row>
    <row r="68" spans="1:3" ht="14.1" customHeight="1">
      <c r="A68" s="19" t="s">
        <v>93</v>
      </c>
    </row>
    <row r="70" spans="1:3" ht="14.1" customHeight="1">
      <c r="A70" s="166" t="s">
        <v>106</v>
      </c>
      <c r="B70" s="167"/>
      <c r="C70" s="167"/>
    </row>
    <row r="71" spans="1:3" ht="14.1" customHeight="1">
      <c r="A71" s="167" t="s">
        <v>94</v>
      </c>
      <c r="B71" s="167"/>
      <c r="C71" s="167"/>
    </row>
    <row r="72" spans="1:3" ht="14.1" customHeight="1">
      <c r="A72" s="167" t="s">
        <v>95</v>
      </c>
      <c r="B72" s="167"/>
      <c r="C72" s="167"/>
    </row>
    <row r="73" spans="1:3" ht="14.1" customHeight="1">
      <c r="A73" s="167" t="s">
        <v>70</v>
      </c>
      <c r="B73" s="167"/>
      <c r="C73" s="167"/>
    </row>
    <row r="74" spans="1:3" ht="14.1" customHeight="1">
      <c r="A74" s="167"/>
      <c r="B74" s="167" t="s">
        <v>71</v>
      </c>
      <c r="C74" s="167"/>
    </row>
    <row r="75" spans="1:3" ht="14.1" customHeight="1">
      <c r="A75" s="167" t="s">
        <v>72</v>
      </c>
      <c r="B75" s="167" t="s">
        <v>73</v>
      </c>
      <c r="C75" s="167"/>
    </row>
    <row r="76" spans="1:3" ht="14.1" customHeight="1">
      <c r="A76" s="167"/>
      <c r="B76" s="167" t="s">
        <v>96</v>
      </c>
      <c r="C76" s="167"/>
    </row>
    <row r="77" spans="1:3" ht="14.1" customHeight="1">
      <c r="A77" s="167"/>
      <c r="B77" s="167" t="s">
        <v>97</v>
      </c>
      <c r="C77" s="167"/>
    </row>
    <row r="78" spans="1:3" ht="14.1" customHeight="1">
      <c r="A78" s="167" t="s">
        <v>74</v>
      </c>
      <c r="B78" s="167"/>
      <c r="C78" s="167"/>
    </row>
    <row r="79" spans="1:3" ht="14.1" customHeight="1">
      <c r="A79" s="167" t="s">
        <v>75</v>
      </c>
      <c r="B79" s="167"/>
      <c r="C79" s="167"/>
    </row>
    <row r="80" spans="1:3" ht="14.1" customHeight="1">
      <c r="A80" s="167" t="s">
        <v>90</v>
      </c>
      <c r="B80" s="167"/>
      <c r="C80" s="167"/>
    </row>
    <row r="84" spans="2:2" ht="14.1" customHeight="1">
      <c r="B84" s="164"/>
    </row>
  </sheetData>
  <phoneticPr fontId="1" type="noConversion"/>
  <hyperlinks>
    <hyperlink ref="J44" r:id="rId1" display="http://www.oroboros.at/index.php?datlabdemofiles"/>
    <hyperlink ref="J46" r:id="rId2" display="or download from http://www.oroboros.at/index.php?experimental"/>
  </hyperlinks>
  <pageMargins left="0.78740157480314965" right="0.78740157480314965" top="0.78740157480314965" bottom="0.47244094488188981" header="0.39370078740157483" footer="0.31496062992125984"/>
  <pageSetup paperSize="9" scale="72" orientation="landscape" r:id="rId3"/>
  <headerFooter alignWithMargins="0">
    <oddHeader>&amp;L&amp;F; &amp;A&amp;C&amp;P / &amp;N&amp;R&amp;G</oddHeader>
    <oddFooter>&amp;L
&amp;D&amp;R
www.oroboros.at</oddFooter>
  </headerFooter>
  <colBreaks count="1" manualBreakCount="1">
    <brk id="9" max="1048575" man="1"/>
  </col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8"/>
  <dimension ref="A1:BC84"/>
  <sheetViews>
    <sheetView showGridLines="0" zoomScale="75" zoomScaleNormal="100" workbookViewId="0">
      <selection activeCell="A42" sqref="A42"/>
    </sheetView>
  </sheetViews>
  <sheetFormatPr baseColWidth="10" defaultRowHeight="14.1" customHeight="1"/>
  <cols>
    <col min="1" max="1" width="22.7109375" style="19" customWidth="1"/>
    <col min="2" max="2" width="3.7109375" style="19" customWidth="1"/>
    <col min="3" max="6" width="9.7109375" style="19" customWidth="1"/>
    <col min="7" max="7" width="15.7109375" style="19" customWidth="1"/>
    <col min="8" max="9" width="50.7109375" customWidth="1"/>
    <col min="10" max="10" width="6.7109375" customWidth="1"/>
    <col min="11" max="11" width="22.7109375" customWidth="1"/>
    <col min="12" max="12" width="12.7109375" customWidth="1"/>
    <col min="13" max="19" width="8.7109375" customWidth="1"/>
    <col min="20" max="20" width="12.28515625" customWidth="1"/>
    <col min="21" max="21" width="8.7109375" customWidth="1"/>
    <col min="22" max="22" width="12.5703125" customWidth="1"/>
    <col min="23" max="23" width="8.7109375" customWidth="1"/>
    <col min="24" max="24" width="15.5703125" customWidth="1"/>
    <col min="25" max="25" width="17.7109375" customWidth="1"/>
    <col min="26" max="26" width="8.7109375" customWidth="1"/>
    <col min="27" max="27" width="6.140625" customWidth="1"/>
    <col min="28" max="28" width="8.5703125" customWidth="1"/>
    <col min="29" max="29" width="8.85546875" customWidth="1"/>
    <col min="30" max="30" width="7.140625" customWidth="1"/>
    <col min="31" max="31" width="7.42578125" customWidth="1"/>
    <col min="32" max="32" width="5" customWidth="1"/>
    <col min="33" max="33" width="7.28515625" customWidth="1"/>
    <col min="34" max="34" width="7.140625" customWidth="1"/>
    <col min="35" max="35" width="6.7109375" customWidth="1"/>
    <col min="36" max="36" width="5.85546875" customWidth="1"/>
    <col min="37" max="37" width="8.28515625" customWidth="1"/>
    <col min="38" max="38" width="8.7109375" customWidth="1"/>
    <col min="39" max="39" width="8.28515625" customWidth="1"/>
    <col min="40" max="40" width="9.140625" customWidth="1"/>
    <col min="41" max="41" width="8" customWidth="1"/>
    <col min="42" max="42" width="8.7109375" customWidth="1"/>
    <col min="43" max="43" width="7.85546875" customWidth="1"/>
    <col min="44" max="45" width="7.5703125" customWidth="1"/>
    <col min="46" max="48" width="10" style="57" customWidth="1"/>
    <col min="49" max="50" width="8.5703125" customWidth="1"/>
    <col min="51" max="51" width="6.28515625" style="2" customWidth="1"/>
    <col min="52" max="52" width="7.28515625" customWidth="1"/>
    <col min="53" max="53" width="6.28515625" customWidth="1"/>
    <col min="54" max="54" width="7.28515625" customWidth="1"/>
    <col min="55" max="75" width="10.7109375" customWidth="1"/>
  </cols>
  <sheetData>
    <row r="1" spans="1:55" s="64" customFormat="1" ht="14.1" customHeight="1">
      <c r="A1" s="55" t="s">
        <v>130</v>
      </c>
      <c r="B1" s="55"/>
      <c r="C1" s="113" t="s">
        <v>46</v>
      </c>
      <c r="D1" s="56" t="s">
        <v>2</v>
      </c>
      <c r="E1" s="56" t="s">
        <v>119</v>
      </c>
      <c r="F1" s="56" t="s">
        <v>1</v>
      </c>
      <c r="G1" s="56" t="s">
        <v>3</v>
      </c>
      <c r="H1" s="62"/>
      <c r="I1" s="62"/>
      <c r="J1" s="63"/>
      <c r="L1" s="117" t="s">
        <v>50</v>
      </c>
      <c r="M1" s="203" t="s">
        <v>135</v>
      </c>
      <c r="N1" s="204" t="s">
        <v>107</v>
      </c>
      <c r="O1" s="205" t="s">
        <v>51</v>
      </c>
      <c r="P1" s="206" t="s">
        <v>132</v>
      </c>
      <c r="R1" s="150"/>
      <c r="S1" s="151"/>
      <c r="T1" s="35" t="s">
        <v>13</v>
      </c>
      <c r="U1" s="36" t="s">
        <v>14</v>
      </c>
      <c r="V1" s="37" t="s">
        <v>15</v>
      </c>
      <c r="W1" s="37" t="s">
        <v>16</v>
      </c>
      <c r="X1" s="198" t="s">
        <v>142</v>
      </c>
      <c r="Y1" s="38" t="s">
        <v>17</v>
      </c>
      <c r="Z1" s="39" t="s">
        <v>18</v>
      </c>
      <c r="AA1" s="40" t="s">
        <v>24</v>
      </c>
      <c r="AB1" s="38" t="s">
        <v>19</v>
      </c>
      <c r="AC1" s="41" t="s">
        <v>25</v>
      </c>
      <c r="AD1" s="42" t="s">
        <v>26</v>
      </c>
      <c r="AE1" s="43" t="s">
        <v>27</v>
      </c>
      <c r="AF1" s="44" t="s">
        <v>28</v>
      </c>
      <c r="AG1" s="40" t="s">
        <v>29</v>
      </c>
      <c r="AH1" s="42" t="s">
        <v>30</v>
      </c>
      <c r="AI1" s="43" t="s">
        <v>31</v>
      </c>
      <c r="AJ1" s="44" t="s">
        <v>32</v>
      </c>
      <c r="AK1" s="40" t="s">
        <v>33</v>
      </c>
      <c r="AL1" s="41" t="s">
        <v>34</v>
      </c>
      <c r="AM1" s="45" t="s">
        <v>35</v>
      </c>
      <c r="AN1" s="41" t="s">
        <v>36</v>
      </c>
      <c r="AO1" s="45" t="s">
        <v>37</v>
      </c>
      <c r="AP1" s="42" t="s">
        <v>38</v>
      </c>
      <c r="AQ1" s="42" t="s">
        <v>39</v>
      </c>
      <c r="AR1" s="42" t="s">
        <v>40</v>
      </c>
      <c r="AS1" s="37" t="s">
        <v>20</v>
      </c>
      <c r="AT1" s="42" t="s">
        <v>41</v>
      </c>
      <c r="AU1" s="45" t="s">
        <v>42</v>
      </c>
      <c r="AV1" s="42" t="s">
        <v>140</v>
      </c>
      <c r="AW1" s="45" t="s">
        <v>141</v>
      </c>
      <c r="AX1" s="42" t="s">
        <v>21</v>
      </c>
      <c r="AY1" s="41" t="s">
        <v>43</v>
      </c>
      <c r="AZ1" s="42" t="s">
        <v>44</v>
      </c>
      <c r="BA1" s="42" t="s">
        <v>45</v>
      </c>
      <c r="BB1" s="46" t="s">
        <v>22</v>
      </c>
      <c r="BC1" s="31"/>
    </row>
    <row r="2" spans="1:55" s="65" customFormat="1" ht="14.1" customHeight="1" thickBot="1">
      <c r="A2" s="111" t="str">
        <f>J2</f>
        <v>Left</v>
      </c>
      <c r="B2" s="99">
        <f>K8</f>
        <v>0</v>
      </c>
      <c r="C2" s="112" t="s">
        <v>128</v>
      </c>
      <c r="D2" s="109" t="s">
        <v>129</v>
      </c>
      <c r="E2" s="110">
        <v>0</v>
      </c>
      <c r="F2" s="108" t="s">
        <v>128</v>
      </c>
      <c r="G2" s="109" t="s">
        <v>128</v>
      </c>
      <c r="J2" s="27" t="s">
        <v>102</v>
      </c>
      <c r="K2" s="4" t="s">
        <v>127</v>
      </c>
      <c r="L2" s="66"/>
      <c r="M2" s="66"/>
      <c r="N2" s="66"/>
      <c r="O2" s="66"/>
      <c r="P2" s="67"/>
      <c r="R2" s="68"/>
      <c r="S2" s="68"/>
      <c r="T2" s="60" t="s">
        <v>23</v>
      </c>
      <c r="U2" s="49"/>
      <c r="V2" s="50"/>
      <c r="W2" s="50"/>
      <c r="X2" s="69">
        <v>4.3</v>
      </c>
      <c r="Y2" s="51"/>
      <c r="Z2" s="52"/>
      <c r="AA2" s="53"/>
      <c r="AB2" s="70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70"/>
      <c r="AT2" s="69"/>
      <c r="AU2" s="69"/>
      <c r="AV2" s="69"/>
      <c r="AW2" s="69"/>
      <c r="AX2" s="52"/>
      <c r="AY2" s="69"/>
      <c r="AZ2" s="69"/>
      <c r="BA2" s="69"/>
      <c r="BB2" s="69"/>
      <c r="BC2" s="69"/>
    </row>
    <row r="3" spans="1:55" s="65" customFormat="1" ht="14.1" customHeight="1">
      <c r="A3" s="101" t="s">
        <v>47</v>
      </c>
      <c r="B3" s="107"/>
      <c r="C3" s="102"/>
      <c r="D3" s="102"/>
      <c r="E3" s="102"/>
      <c r="F3" s="102"/>
      <c r="G3" s="102"/>
      <c r="J3" s="5"/>
      <c r="K3" s="16"/>
      <c r="L3" s="71"/>
      <c r="M3" s="203" t="s">
        <v>143</v>
      </c>
      <c r="N3" s="204" t="s">
        <v>107</v>
      </c>
      <c r="O3" s="205" t="s">
        <v>51</v>
      </c>
      <c r="P3" s="206" t="s">
        <v>132</v>
      </c>
      <c r="T3" s="23" t="s">
        <v>49</v>
      </c>
      <c r="AR3" s="19"/>
      <c r="AW3" s="72"/>
    </row>
    <row r="4" spans="1:55" s="65" customFormat="1" ht="14.1" customHeight="1" thickBot="1">
      <c r="A4" s="23" t="s">
        <v>152</v>
      </c>
      <c r="B4" s="19"/>
      <c r="C4" s="19"/>
      <c r="D4" s="19"/>
      <c r="E4" s="19"/>
      <c r="F4" s="19"/>
      <c r="G4" s="19"/>
      <c r="J4" s="6"/>
      <c r="K4" s="1"/>
      <c r="L4" s="74"/>
      <c r="M4" s="75"/>
      <c r="N4" s="75"/>
      <c r="O4" s="75"/>
      <c r="P4" s="75"/>
      <c r="R4" s="76"/>
      <c r="S4" s="76"/>
      <c r="AR4" s="19"/>
      <c r="AW4" s="72"/>
    </row>
    <row r="5" spans="1:55" s="65" customFormat="1" ht="14.1" customHeight="1">
      <c r="A5" s="118"/>
      <c r="B5" s="118"/>
      <c r="C5" s="119"/>
      <c r="D5" s="119"/>
      <c r="E5" s="114"/>
      <c r="F5" s="120"/>
      <c r="G5" s="118"/>
      <c r="J5" s="6"/>
      <c r="K5" s="7"/>
      <c r="L5" s="75"/>
      <c r="M5" s="75"/>
      <c r="N5" s="75"/>
      <c r="O5" s="75"/>
      <c r="P5" s="75"/>
      <c r="R5" s="211" t="s">
        <v>104</v>
      </c>
      <c r="S5" s="212"/>
      <c r="AR5" s="19"/>
      <c r="AW5" s="72"/>
    </row>
    <row r="6" spans="1:55" s="65" customFormat="1" ht="14.1" customHeight="1">
      <c r="A6" s="118"/>
      <c r="B6" s="118"/>
      <c r="C6" s="121"/>
      <c r="D6" s="119"/>
      <c r="E6" s="114"/>
      <c r="F6" s="122"/>
      <c r="G6" s="118"/>
      <c r="J6" s="4"/>
      <c r="K6" s="8"/>
      <c r="L6" s="77"/>
      <c r="M6" s="78"/>
      <c r="N6" s="78"/>
      <c r="O6" s="78"/>
      <c r="P6" s="78"/>
      <c r="R6" s="213" t="s">
        <v>105</v>
      </c>
      <c r="S6" s="214"/>
      <c r="AR6" s="19"/>
      <c r="AW6" s="72"/>
    </row>
    <row r="7" spans="1:55" s="65" customFormat="1" ht="14.1" customHeight="1">
      <c r="A7" s="115"/>
      <c r="B7" s="115"/>
      <c r="C7" s="115"/>
      <c r="D7" s="115"/>
      <c r="E7" s="115"/>
      <c r="F7" s="115"/>
      <c r="G7" s="115"/>
      <c r="J7" s="10"/>
      <c r="K7" s="129"/>
      <c r="L7" s="130"/>
      <c r="M7" s="80"/>
      <c r="N7" s="80"/>
      <c r="O7" s="80"/>
      <c r="P7" s="80"/>
      <c r="Q7" s="142"/>
      <c r="R7" s="207" t="s">
        <v>123</v>
      </c>
      <c r="S7" s="208" t="s">
        <v>132</v>
      </c>
      <c r="AR7" s="19"/>
      <c r="AW7" s="72"/>
    </row>
    <row r="8" spans="1:55" s="65" customFormat="1" ht="14.1" customHeight="1" thickBot="1">
      <c r="A8" s="115"/>
      <c r="B8" s="115"/>
      <c r="C8" s="115"/>
      <c r="D8" s="115"/>
      <c r="E8" s="115"/>
      <c r="F8" s="115"/>
      <c r="G8" s="115"/>
      <c r="J8" s="29" t="s">
        <v>0</v>
      </c>
      <c r="K8" s="131"/>
      <c r="L8" s="132"/>
      <c r="M8" s="82"/>
      <c r="N8" s="82"/>
      <c r="O8" s="184"/>
      <c r="P8" s="185"/>
      <c r="Q8" s="81"/>
      <c r="R8" s="191">
        <f>O8</f>
        <v>0</v>
      </c>
      <c r="S8" s="192">
        <f>P8</f>
        <v>0</v>
      </c>
      <c r="AR8" s="19"/>
      <c r="AW8" s="72"/>
    </row>
    <row r="9" spans="1:55" s="83" customFormat="1" ht="14.1" customHeight="1">
      <c r="A9" s="118"/>
      <c r="B9" s="118"/>
      <c r="C9" s="118"/>
      <c r="D9" s="118"/>
      <c r="E9" s="118"/>
      <c r="F9" s="118"/>
      <c r="G9" s="118"/>
      <c r="J9"/>
      <c r="K9" s="28"/>
      <c r="L9" s="84"/>
      <c r="M9" s="133"/>
      <c r="N9" s="133"/>
      <c r="O9" s="133"/>
      <c r="P9" s="133"/>
      <c r="Q9" s="133"/>
      <c r="R9" s="159"/>
      <c r="S9" s="159"/>
      <c r="AR9" s="22"/>
      <c r="AW9" s="86"/>
    </row>
    <row r="10" spans="1:55" s="83" customFormat="1" ht="14.1" customHeight="1">
      <c r="A10" s="118"/>
      <c r="B10" s="118"/>
      <c r="C10" s="118"/>
      <c r="D10" s="118"/>
      <c r="E10" s="118"/>
      <c r="F10" s="118"/>
      <c r="G10" s="118"/>
      <c r="J10"/>
      <c r="K10" s="28"/>
      <c r="L10" s="84"/>
      <c r="M10" s="133"/>
      <c r="N10" s="133"/>
      <c r="O10" s="133"/>
      <c r="P10" s="133"/>
      <c r="Q10" s="133"/>
      <c r="R10" s="85"/>
      <c r="AR10" s="22"/>
      <c r="AW10" s="86"/>
    </row>
    <row r="11" spans="1:55" s="65" customFormat="1" ht="14.1" customHeight="1">
      <c r="A11" s="118"/>
      <c r="B11" s="118"/>
      <c r="C11" s="118"/>
      <c r="D11" s="118"/>
      <c r="E11" s="118"/>
      <c r="F11" s="118"/>
      <c r="G11" s="118"/>
      <c r="J11" s="6"/>
      <c r="K11" s="6"/>
      <c r="L11" s="73"/>
      <c r="M11" s="134"/>
      <c r="N11" s="135"/>
      <c r="O11" s="135"/>
      <c r="P11" s="136"/>
      <c r="Q11" s="137"/>
      <c r="AR11" s="19"/>
      <c r="AW11" s="72"/>
    </row>
    <row r="12" spans="1:55" s="65" customFormat="1" ht="14.1" customHeight="1">
      <c r="A12" s="118"/>
      <c r="B12" s="118"/>
      <c r="C12" s="118"/>
      <c r="D12" s="118"/>
      <c r="E12" s="118"/>
      <c r="F12" s="118"/>
      <c r="G12" s="118"/>
      <c r="J12" s="6"/>
      <c r="K12" s="6"/>
      <c r="L12" s="73"/>
      <c r="M12" s="134"/>
      <c r="N12" s="135"/>
      <c r="O12" s="135"/>
      <c r="P12" s="136"/>
      <c r="Q12" s="137"/>
      <c r="AR12" s="19"/>
      <c r="AW12" s="72"/>
    </row>
    <row r="13" spans="1:55" s="65" customFormat="1" ht="14.1" customHeight="1">
      <c r="A13" s="123"/>
      <c r="B13" s="123"/>
      <c r="C13" s="123"/>
      <c r="D13" s="123"/>
      <c r="E13" s="123"/>
      <c r="F13" s="123"/>
      <c r="G13" s="123"/>
      <c r="J13" s="54"/>
      <c r="K13" s="59"/>
      <c r="L13" s="76"/>
      <c r="M13" s="138"/>
      <c r="N13" s="139"/>
      <c r="O13" s="139"/>
      <c r="P13" s="140"/>
      <c r="Q13" s="141"/>
      <c r="R13" s="87"/>
      <c r="S13" s="87"/>
      <c r="AR13" s="19"/>
      <c r="AW13" s="72"/>
    </row>
    <row r="14" spans="1:55" s="65" customFormat="1" ht="14.1" customHeight="1">
      <c r="A14" s="118"/>
      <c r="B14" s="118"/>
      <c r="C14" s="118"/>
      <c r="D14" s="118"/>
      <c r="E14" s="118"/>
      <c r="F14" s="118"/>
      <c r="G14" s="118"/>
      <c r="J14" s="18"/>
      <c r="K14" s="18"/>
      <c r="L14" s="87"/>
      <c r="M14" s="87"/>
      <c r="N14" s="116"/>
      <c r="O14" s="116"/>
      <c r="P14" s="114"/>
      <c r="Q14" s="87"/>
      <c r="R14" s="87"/>
      <c r="S14" s="87"/>
      <c r="AR14" s="19"/>
      <c r="AW14" s="72"/>
    </row>
    <row r="15" spans="1:55" s="65" customFormat="1" ht="14.1" customHeight="1">
      <c r="A15" s="195"/>
      <c r="B15" s="182"/>
      <c r="C15" s="181"/>
      <c r="D15" s="124"/>
      <c r="E15" s="124"/>
      <c r="F15" s="124"/>
      <c r="G15" s="124"/>
      <c r="J15"/>
      <c r="K15"/>
      <c r="N15" s="115"/>
      <c r="O15" s="115"/>
      <c r="P15" s="116"/>
      <c r="R15" s="87"/>
      <c r="S15" s="87"/>
      <c r="AR15" s="19"/>
      <c r="AW15" s="72"/>
    </row>
    <row r="16" spans="1:55" s="65" customFormat="1" ht="14.1" customHeight="1">
      <c r="A16" s="195"/>
      <c r="B16" s="182"/>
      <c r="C16" s="124"/>
      <c r="D16" s="124"/>
      <c r="E16" s="116"/>
      <c r="F16" s="114"/>
      <c r="G16" s="116"/>
      <c r="J16"/>
      <c r="K16"/>
      <c r="N16" s="115"/>
      <c r="O16" s="115"/>
      <c r="P16" s="115"/>
      <c r="AR16" s="19"/>
      <c r="AW16" s="72"/>
    </row>
    <row r="17" spans="1:55" s="65" customFormat="1" ht="14.1" customHeight="1">
      <c r="A17" s="195"/>
      <c r="B17" s="182"/>
      <c r="C17" s="116"/>
      <c r="D17" s="125"/>
      <c r="E17" s="126"/>
      <c r="F17" s="114"/>
      <c r="G17" s="126"/>
      <c r="J17" s="13"/>
      <c r="K17" s="13"/>
      <c r="L17" s="67"/>
      <c r="M17" s="67"/>
      <c r="N17" s="67"/>
      <c r="O17" s="67"/>
      <c r="P17" s="67"/>
      <c r="R17" s="209" t="s">
        <v>51</v>
      </c>
      <c r="S17" s="210" t="s">
        <v>133</v>
      </c>
      <c r="AR17" s="19"/>
      <c r="AW17" s="72"/>
    </row>
    <row r="18" spans="1:55" s="87" customFormat="1" ht="14.1" customHeight="1">
      <c r="A18" s="195"/>
      <c r="B18" s="182"/>
      <c r="C18" s="124"/>
      <c r="D18" s="124"/>
      <c r="E18" s="116"/>
      <c r="F18" s="114"/>
      <c r="G18" s="116"/>
      <c r="J18" s="18"/>
      <c r="K18" s="162">
        <f>K8</f>
        <v>0</v>
      </c>
      <c r="L18" s="147" t="s">
        <v>56</v>
      </c>
      <c r="M18" s="146">
        <f>M8-$S8</f>
        <v>0</v>
      </c>
      <c r="N18" s="146">
        <f>N8-$S8</f>
        <v>0</v>
      </c>
      <c r="O18" s="146">
        <f>O8-$S8</f>
        <v>0</v>
      </c>
      <c r="P18" s="146">
        <f>P8-$S8</f>
        <v>0</v>
      </c>
      <c r="R18" s="194">
        <f>$R8-$S8</f>
        <v>0</v>
      </c>
      <c r="AR18" s="20"/>
      <c r="AW18" s="88"/>
    </row>
    <row r="19" spans="1:55" s="33" customFormat="1" ht="14.1" customHeight="1">
      <c r="A19" s="195"/>
      <c r="B19" s="182"/>
      <c r="C19" s="127"/>
      <c r="D19" s="127"/>
      <c r="E19" s="127"/>
      <c r="F19" s="127"/>
      <c r="G19" s="127"/>
      <c r="M19" s="186" t="s">
        <v>124</v>
      </c>
      <c r="N19" s="187" t="s">
        <v>125</v>
      </c>
      <c r="O19" s="188" t="s">
        <v>126</v>
      </c>
      <c r="P19" s="189" t="s">
        <v>114</v>
      </c>
      <c r="Q19" s="215" t="s">
        <v>149</v>
      </c>
      <c r="AR19" s="58"/>
      <c r="AW19" s="34"/>
    </row>
    <row r="20" spans="1:55" s="69" customFormat="1" ht="14.1" customHeight="1" thickBot="1">
      <c r="A20" s="195"/>
      <c r="B20" s="197"/>
      <c r="C20" s="128"/>
      <c r="D20" s="128"/>
      <c r="E20" s="128"/>
      <c r="F20" s="128"/>
      <c r="G20" s="128"/>
      <c r="J20" s="48"/>
      <c r="K20" s="149" t="s">
        <v>57</v>
      </c>
      <c r="L20" s="160" t="s">
        <v>56</v>
      </c>
      <c r="M20" s="148" t="e">
        <f>(M8-$S8)/$R18</f>
        <v>#DIV/0!</v>
      </c>
      <c r="N20" s="148" t="e">
        <f>(N8-$S8)/$R18</f>
        <v>#DIV/0!</v>
      </c>
      <c r="O20" s="148" t="e">
        <f>(O8-$S8)/$R18</f>
        <v>#DIV/0!</v>
      </c>
      <c r="P20" s="148" t="e">
        <f>M20-N20</f>
        <v>#DIV/0!</v>
      </c>
      <c r="Q20" s="148" t="e">
        <f>S8/R8</f>
        <v>#DIV/0!</v>
      </c>
      <c r="AR20" s="70"/>
      <c r="AW20" s="52"/>
    </row>
    <row r="21" spans="1:55" s="62" customFormat="1" ht="14.1" customHeight="1">
      <c r="A21" s="177" t="s">
        <v>130</v>
      </c>
      <c r="B21" s="47"/>
      <c r="C21" s="113" t="s">
        <v>46</v>
      </c>
      <c r="D21" s="56" t="s">
        <v>2</v>
      </c>
      <c r="E21" s="56" t="s">
        <v>119</v>
      </c>
      <c r="F21" s="56" t="s">
        <v>1</v>
      </c>
      <c r="G21" s="56" t="s">
        <v>3</v>
      </c>
      <c r="J21" s="25"/>
      <c r="K21" s="26"/>
      <c r="L21" s="117" t="s">
        <v>50</v>
      </c>
      <c r="M21" s="203" t="s">
        <v>135</v>
      </c>
      <c r="N21" s="204" t="s">
        <v>107</v>
      </c>
      <c r="O21" s="205" t="s">
        <v>51</v>
      </c>
      <c r="P21" s="206" t="s">
        <v>132</v>
      </c>
      <c r="R21" s="150"/>
      <c r="S21" s="151"/>
      <c r="T21" s="35" t="s">
        <v>13</v>
      </c>
      <c r="U21" s="36" t="s">
        <v>14</v>
      </c>
      <c r="V21" s="37" t="s">
        <v>15</v>
      </c>
      <c r="W21" s="37" t="s">
        <v>16</v>
      </c>
      <c r="X21" s="198" t="s">
        <v>142</v>
      </c>
      <c r="Y21" s="38" t="s">
        <v>17</v>
      </c>
      <c r="Z21" s="39" t="s">
        <v>18</v>
      </c>
      <c r="AA21" s="40" t="s">
        <v>24</v>
      </c>
      <c r="AB21" s="38" t="s">
        <v>19</v>
      </c>
      <c r="AC21" s="41" t="s">
        <v>25</v>
      </c>
      <c r="AD21" s="42" t="s">
        <v>26</v>
      </c>
      <c r="AE21" s="43" t="s">
        <v>27</v>
      </c>
      <c r="AF21" s="44" t="s">
        <v>28</v>
      </c>
      <c r="AG21" s="40" t="s">
        <v>29</v>
      </c>
      <c r="AH21" s="42" t="s">
        <v>30</v>
      </c>
      <c r="AI21" s="43" t="s">
        <v>31</v>
      </c>
      <c r="AJ21" s="44" t="s">
        <v>32</v>
      </c>
      <c r="AK21" s="40" t="s">
        <v>33</v>
      </c>
      <c r="AL21" s="41" t="s">
        <v>34</v>
      </c>
      <c r="AM21" s="45" t="s">
        <v>35</v>
      </c>
      <c r="AN21" s="41" t="s">
        <v>36</v>
      </c>
      <c r="AO21" s="45" t="s">
        <v>37</v>
      </c>
      <c r="AP21" s="42" t="s">
        <v>38</v>
      </c>
      <c r="AQ21" s="42" t="s">
        <v>39</v>
      </c>
      <c r="AR21" s="42" t="s">
        <v>40</v>
      </c>
      <c r="AS21" s="46" t="s">
        <v>20</v>
      </c>
      <c r="AT21" s="42" t="s">
        <v>41</v>
      </c>
      <c r="AU21" s="45" t="s">
        <v>42</v>
      </c>
      <c r="AV21" s="42" t="s">
        <v>140</v>
      </c>
      <c r="AW21" s="45" t="s">
        <v>141</v>
      </c>
      <c r="AX21" s="42" t="s">
        <v>21</v>
      </c>
      <c r="AY21" s="41" t="s">
        <v>43</v>
      </c>
      <c r="AZ21" s="42" t="s">
        <v>44</v>
      </c>
      <c r="BA21" s="42" t="s">
        <v>45</v>
      </c>
      <c r="BB21" s="46" t="s">
        <v>22</v>
      </c>
      <c r="BC21" s="31"/>
    </row>
    <row r="22" spans="1:55" s="65" customFormat="1" ht="14.1" customHeight="1" thickBot="1">
      <c r="A22" s="98" t="str">
        <f>J22</f>
        <v>Right</v>
      </c>
      <c r="B22" s="100">
        <f>K30</f>
        <v>0</v>
      </c>
      <c r="C22" s="112" t="s">
        <v>128</v>
      </c>
      <c r="D22" s="109" t="s">
        <v>129</v>
      </c>
      <c r="E22" s="110">
        <v>0</v>
      </c>
      <c r="F22" s="108" t="s">
        <v>128</v>
      </c>
      <c r="G22" s="109" t="s">
        <v>128</v>
      </c>
      <c r="H22" s="87"/>
      <c r="I22" s="87"/>
      <c r="J22" s="32" t="s">
        <v>103</v>
      </c>
      <c r="K22" s="4" t="s">
        <v>127</v>
      </c>
      <c r="L22" s="89"/>
      <c r="M22" s="66"/>
      <c r="N22" s="66"/>
      <c r="O22" s="66"/>
      <c r="P22" s="67"/>
      <c r="R22" s="68"/>
      <c r="S22" s="68"/>
      <c r="T22" s="61" t="s">
        <v>23</v>
      </c>
      <c r="U22" s="49"/>
      <c r="V22" s="50"/>
      <c r="W22" s="50"/>
      <c r="X22" s="69">
        <v>4.3</v>
      </c>
      <c r="Y22" s="51"/>
      <c r="Z22" s="52"/>
      <c r="AA22" s="53"/>
      <c r="AB22" s="70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1:55" s="65" customFormat="1" ht="14.1" customHeight="1">
      <c r="A23" s="105" t="s">
        <v>48</v>
      </c>
      <c r="B23" s="107"/>
      <c r="C23" s="106"/>
      <c r="D23" s="106"/>
      <c r="E23" s="106"/>
      <c r="F23" s="106"/>
      <c r="G23" s="106"/>
      <c r="H23" s="87"/>
      <c r="I23" s="87"/>
      <c r="J23" s="5"/>
      <c r="K23" s="17"/>
      <c r="L23" s="90"/>
      <c r="M23" s="203" t="s">
        <v>135</v>
      </c>
      <c r="N23" s="204" t="s">
        <v>107</v>
      </c>
      <c r="O23" s="205" t="s">
        <v>51</v>
      </c>
      <c r="P23" s="206" t="s">
        <v>132</v>
      </c>
      <c r="T23" s="24" t="s">
        <v>49</v>
      </c>
      <c r="U23" s="91"/>
      <c r="V23" s="91"/>
      <c r="W23" s="91"/>
      <c r="AR23" s="19"/>
      <c r="AW23" s="72"/>
    </row>
    <row r="24" spans="1:55" s="65" customFormat="1" ht="14.1" customHeight="1">
      <c r="A24" s="24" t="s">
        <v>152</v>
      </c>
      <c r="B24" s="19"/>
      <c r="C24" s="19"/>
      <c r="D24" s="19"/>
      <c r="E24" s="19"/>
      <c r="F24" s="19"/>
      <c r="G24" s="19"/>
      <c r="H24" s="87"/>
      <c r="I24" s="87"/>
      <c r="J24" s="6"/>
      <c r="K24" s="1"/>
      <c r="L24" s="74"/>
      <c r="M24" s="75"/>
      <c r="N24" s="75"/>
      <c r="O24" s="75"/>
      <c r="P24" s="75"/>
      <c r="R24" s="76"/>
      <c r="S24" s="76"/>
      <c r="T24" s="91"/>
      <c r="U24" s="91"/>
      <c r="V24" s="91"/>
      <c r="W24" s="91"/>
      <c r="AR24" s="19"/>
      <c r="AW24" s="72"/>
    </row>
    <row r="25" spans="1:55" s="65" customFormat="1" ht="14.1" customHeight="1">
      <c r="A25" s="118"/>
      <c r="B25" s="118"/>
      <c r="C25" s="119"/>
      <c r="D25" s="119"/>
      <c r="E25" s="114"/>
      <c r="F25" s="120"/>
      <c r="G25" s="118"/>
      <c r="H25" s="87"/>
      <c r="I25" s="87"/>
      <c r="J25" s="6"/>
      <c r="K25" s="1"/>
      <c r="L25" s="74"/>
      <c r="M25" s="75"/>
      <c r="N25" s="75"/>
      <c r="O25" s="75"/>
      <c r="P25" s="75"/>
      <c r="R25" s="76"/>
      <c r="S25" s="76"/>
      <c r="AR25" s="19"/>
      <c r="AW25" s="72"/>
    </row>
    <row r="26" spans="1:55" s="65" customFormat="1" ht="14.1" customHeight="1" thickBot="1">
      <c r="A26" s="118"/>
      <c r="B26" s="118"/>
      <c r="C26" s="121"/>
      <c r="D26" s="119"/>
      <c r="E26" s="114"/>
      <c r="F26" s="122"/>
      <c r="G26" s="118"/>
      <c r="H26" s="87"/>
      <c r="I26" s="87"/>
      <c r="J26" s="4"/>
      <c r="K26" s="9"/>
      <c r="L26" s="78"/>
      <c r="M26" s="78"/>
      <c r="N26" s="78"/>
      <c r="O26" s="78"/>
      <c r="P26" s="78"/>
      <c r="R26" s="68"/>
      <c r="S26" s="68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R26" s="19"/>
      <c r="AW26" s="72"/>
    </row>
    <row r="27" spans="1:55" s="83" customFormat="1" ht="14.1" customHeight="1">
      <c r="A27" s="115"/>
      <c r="B27" s="115"/>
      <c r="C27" s="115"/>
      <c r="D27" s="115"/>
      <c r="E27" s="115"/>
      <c r="F27" s="115"/>
      <c r="G27" s="115"/>
      <c r="H27" s="92"/>
      <c r="I27" s="92"/>
      <c r="J27" s="3"/>
      <c r="K27" s="14"/>
      <c r="M27" s="144"/>
      <c r="N27" s="144"/>
      <c r="O27" s="144"/>
      <c r="P27" s="144"/>
      <c r="Q27" s="144"/>
      <c r="R27" s="211" t="s">
        <v>104</v>
      </c>
      <c r="S27" s="212"/>
      <c r="AR27" s="22"/>
      <c r="AW27" s="86"/>
    </row>
    <row r="28" spans="1:55" s="83" customFormat="1" ht="14.1" customHeight="1">
      <c r="A28" s="115"/>
      <c r="B28" s="115"/>
      <c r="C28" s="115"/>
      <c r="D28" s="115"/>
      <c r="E28" s="115"/>
      <c r="F28" s="115"/>
      <c r="G28" s="115"/>
      <c r="H28" s="92"/>
      <c r="I28" s="92"/>
      <c r="J28" s="3"/>
      <c r="K28" s="14"/>
      <c r="M28" s="144"/>
      <c r="N28" s="144"/>
      <c r="O28" s="144"/>
      <c r="P28" s="144"/>
      <c r="Q28" s="144"/>
      <c r="R28" s="213" t="s">
        <v>105</v>
      </c>
      <c r="S28" s="214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R28" s="22"/>
      <c r="AW28" s="86"/>
    </row>
    <row r="29" spans="1:55" s="65" customFormat="1" ht="14.1" customHeight="1">
      <c r="A29" s="118"/>
      <c r="B29" s="118"/>
      <c r="C29" s="118"/>
      <c r="D29" s="118"/>
      <c r="E29" s="118"/>
      <c r="F29" s="118"/>
      <c r="G29" s="118"/>
      <c r="H29" s="87"/>
      <c r="I29" s="87"/>
      <c r="J29" s="10"/>
      <c r="K29" s="10"/>
      <c r="L29" s="79"/>
      <c r="M29" s="94"/>
      <c r="N29" s="94"/>
      <c r="O29" s="94"/>
      <c r="P29" s="94"/>
      <c r="Q29" s="143"/>
      <c r="R29" s="207" t="s">
        <v>123</v>
      </c>
      <c r="S29" s="208" t="s">
        <v>132</v>
      </c>
      <c r="AR29" s="19"/>
      <c r="AW29" s="72"/>
    </row>
    <row r="30" spans="1:55" s="65" customFormat="1" ht="14.1" customHeight="1" thickBot="1">
      <c r="A30" s="118"/>
      <c r="B30" s="118"/>
      <c r="C30" s="118"/>
      <c r="D30" s="118"/>
      <c r="E30" s="118"/>
      <c r="F30" s="118"/>
      <c r="G30" s="118"/>
      <c r="H30" s="87"/>
      <c r="I30" s="87"/>
      <c r="J30" s="30" t="s">
        <v>0</v>
      </c>
      <c r="K30" s="12"/>
      <c r="L30" s="95"/>
      <c r="M30" s="96"/>
      <c r="N30" s="96"/>
      <c r="O30" s="184"/>
      <c r="P30" s="185"/>
      <c r="Q30" s="97"/>
      <c r="R30" s="191">
        <f>O30</f>
        <v>0</v>
      </c>
      <c r="S30" s="192">
        <f>P30</f>
        <v>0</v>
      </c>
      <c r="AR30" s="19"/>
      <c r="AW30" s="72"/>
    </row>
    <row r="31" spans="1:55" s="65" customFormat="1" ht="14.1" customHeight="1">
      <c r="A31" s="118"/>
      <c r="B31" s="118"/>
      <c r="C31" s="118"/>
      <c r="D31" s="118"/>
      <c r="E31" s="118"/>
      <c r="F31" s="118"/>
      <c r="G31" s="118"/>
      <c r="H31" s="87"/>
      <c r="I31" s="87"/>
      <c r="J31" s="93"/>
      <c r="K31" s="93"/>
      <c r="L31" s="93"/>
      <c r="M31" s="145"/>
      <c r="N31" s="145"/>
      <c r="O31" s="145"/>
      <c r="P31" s="137"/>
      <c r="Q31" s="137"/>
      <c r="R31" s="159"/>
      <c r="S31" s="159"/>
      <c r="AR31" s="19"/>
      <c r="AW31" s="72"/>
    </row>
    <row r="32" spans="1:55" s="65" customFormat="1" ht="14.1" customHeight="1">
      <c r="A32" s="118"/>
      <c r="B32" s="118"/>
      <c r="C32" s="118"/>
      <c r="D32" s="118"/>
      <c r="E32" s="118"/>
      <c r="F32" s="118"/>
      <c r="G32" s="118"/>
      <c r="H32" s="87"/>
      <c r="I32" s="87"/>
      <c r="M32" s="137"/>
      <c r="N32" s="137"/>
      <c r="O32" s="137"/>
      <c r="P32" s="137"/>
      <c r="Q32" s="137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R32" s="19"/>
      <c r="AW32" s="72"/>
    </row>
    <row r="33" spans="1:49" s="72" customFormat="1" ht="14.1" customHeight="1">
      <c r="A33" s="123"/>
      <c r="B33" s="123"/>
      <c r="C33" s="123"/>
      <c r="D33" s="123"/>
      <c r="E33" s="123"/>
      <c r="F33" s="123"/>
      <c r="G33" s="123"/>
      <c r="H33" s="88"/>
      <c r="I33" s="88"/>
      <c r="J33" s="87"/>
      <c r="K33" s="87"/>
      <c r="L33" s="87"/>
      <c r="M33" s="141"/>
      <c r="N33" s="141"/>
      <c r="O33" s="141"/>
      <c r="P33" s="141"/>
      <c r="Q33" s="141"/>
      <c r="R33" s="88"/>
      <c r="S33" s="88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R33" s="21"/>
    </row>
    <row r="34" spans="1:49" s="65" customFormat="1" ht="14.1" customHeight="1">
      <c r="A34" s="118"/>
      <c r="B34" s="118"/>
      <c r="C34" s="118"/>
      <c r="D34" s="118"/>
      <c r="E34" s="118"/>
      <c r="F34" s="118"/>
      <c r="G34" s="118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AR34" s="19"/>
      <c r="AW34" s="72"/>
    </row>
    <row r="35" spans="1:49" s="65" customFormat="1" ht="14.1" customHeight="1">
      <c r="A35" s="195"/>
      <c r="B35" s="182"/>
      <c r="C35" s="124"/>
      <c r="D35" s="124"/>
      <c r="E35" s="124"/>
      <c r="F35" s="124"/>
      <c r="G35" s="124"/>
      <c r="H35" s="87"/>
      <c r="I35" s="87"/>
      <c r="J35" s="87"/>
      <c r="AR35" s="19"/>
      <c r="AW35" s="72"/>
    </row>
    <row r="36" spans="1:49" s="65" customFormat="1" ht="14.1" customHeight="1">
      <c r="A36" s="195"/>
      <c r="B36" s="182"/>
      <c r="C36" s="124"/>
      <c r="D36" s="124"/>
      <c r="E36" s="116"/>
      <c r="F36" s="114"/>
      <c r="G36" s="116"/>
      <c r="H36" s="87"/>
      <c r="I36" s="87"/>
      <c r="J36" s="87"/>
      <c r="AR36" s="19"/>
      <c r="AW36" s="72"/>
    </row>
    <row r="37" spans="1:49" s="65" customFormat="1" ht="14.1" customHeight="1">
      <c r="A37" s="195"/>
      <c r="B37" s="182"/>
      <c r="C37" s="116"/>
      <c r="D37" s="125"/>
      <c r="E37" s="126"/>
      <c r="F37" s="114"/>
      <c r="G37" s="126"/>
      <c r="H37" s="87"/>
      <c r="I37" s="87"/>
      <c r="J37" s="67"/>
      <c r="K37" s="67"/>
      <c r="L37" s="67"/>
      <c r="M37" s="67"/>
      <c r="N37" s="67"/>
      <c r="O37" s="67"/>
      <c r="P37" s="67"/>
      <c r="R37" s="209" t="s">
        <v>51</v>
      </c>
      <c r="S37" s="210" t="s">
        <v>133</v>
      </c>
      <c r="AR37" s="19"/>
      <c r="AW37" s="72"/>
    </row>
    <row r="38" spans="1:49" s="87" customFormat="1" ht="14.1" customHeight="1">
      <c r="A38" s="195"/>
      <c r="B38" s="182"/>
      <c r="C38" s="124"/>
      <c r="D38" s="124"/>
      <c r="E38" s="116"/>
      <c r="F38" s="114"/>
      <c r="G38" s="116"/>
      <c r="K38" s="152">
        <f>K30</f>
        <v>0</v>
      </c>
      <c r="L38" s="152" t="s">
        <v>56</v>
      </c>
      <c r="M38" s="155">
        <f>M30-$S30</f>
        <v>0</v>
      </c>
      <c r="N38" s="155">
        <f>N30-$S30</f>
        <v>0</v>
      </c>
      <c r="O38" s="155">
        <f>O30-$S30</f>
        <v>0</v>
      </c>
      <c r="P38" s="155">
        <f>P30-$S30</f>
        <v>0</v>
      </c>
      <c r="R38" s="193">
        <f>$R30-$S30</f>
        <v>0</v>
      </c>
      <c r="AR38" s="20"/>
      <c r="AW38" s="88"/>
    </row>
    <row r="39" spans="1:49" s="33" customFormat="1" ht="14.1" customHeight="1">
      <c r="A39" s="195"/>
      <c r="B39" s="182"/>
      <c r="C39" s="127"/>
      <c r="D39" s="127"/>
      <c r="E39" s="127"/>
      <c r="F39" s="127"/>
      <c r="G39" s="127"/>
      <c r="M39" s="186" t="s">
        <v>124</v>
      </c>
      <c r="N39" s="187" t="s">
        <v>125</v>
      </c>
      <c r="O39" s="188" t="s">
        <v>126</v>
      </c>
      <c r="P39" s="189" t="s">
        <v>114</v>
      </c>
      <c r="Q39" s="215" t="s">
        <v>149</v>
      </c>
      <c r="AR39" s="58"/>
      <c r="AW39" s="34"/>
    </row>
    <row r="40" spans="1:49" s="69" customFormat="1" ht="14.1" customHeight="1" thickBot="1">
      <c r="A40" s="196"/>
      <c r="B40" s="197"/>
      <c r="C40" s="128"/>
      <c r="D40" s="128"/>
      <c r="E40" s="128"/>
      <c r="F40" s="128"/>
      <c r="G40" s="128"/>
      <c r="K40" s="154" t="s">
        <v>57</v>
      </c>
      <c r="L40" s="161" t="s">
        <v>56</v>
      </c>
      <c r="M40" s="153" t="e">
        <f>(M30-$S30)/$R38</f>
        <v>#DIV/0!</v>
      </c>
      <c r="N40" s="153" t="e">
        <f>(N30-$S30)/$R38</f>
        <v>#DIV/0!</v>
      </c>
      <c r="O40" s="153" t="e">
        <f>(O30-$S30)/$R38</f>
        <v>#DIV/0!</v>
      </c>
      <c r="P40" s="153" t="e">
        <f>M40-N40</f>
        <v>#DIV/0!</v>
      </c>
      <c r="Q40" s="153" t="e">
        <f>$S30/R30</f>
        <v>#DIV/0!</v>
      </c>
      <c r="AR40" s="70"/>
      <c r="AW40" s="52"/>
    </row>
    <row r="41" spans="1:49" ht="14.1" customHeight="1">
      <c r="A41" s="190" t="s">
        <v>155</v>
      </c>
      <c r="B41" s="22"/>
      <c r="C41" s="22"/>
      <c r="D41" s="22"/>
      <c r="E41" s="22"/>
      <c r="M41" s="15"/>
      <c r="N41" s="15"/>
      <c r="O41" s="15"/>
      <c r="P41" s="15"/>
      <c r="Q41" s="15"/>
      <c r="R41" s="15"/>
      <c r="S41" s="15"/>
    </row>
    <row r="42" spans="1:49" ht="14.1" customHeight="1">
      <c r="A42" s="178" t="s">
        <v>156</v>
      </c>
      <c r="J42" s="168"/>
      <c r="K42" s="168"/>
      <c r="L42" s="168"/>
      <c r="M42" s="168"/>
      <c r="N42" s="168"/>
      <c r="O42" s="168"/>
      <c r="P42" s="168"/>
      <c r="Q42" s="168"/>
      <c r="R42" s="156" t="s">
        <v>58</v>
      </c>
      <c r="S42" s="15"/>
    </row>
    <row r="43" spans="1:49" ht="14.1" customHeight="1">
      <c r="A43" s="179" t="s">
        <v>137</v>
      </c>
      <c r="J43" s="169"/>
      <c r="K43" s="168"/>
      <c r="L43" s="168"/>
      <c r="M43" s="168"/>
      <c r="N43" s="168"/>
      <c r="O43" s="168"/>
      <c r="P43" s="168"/>
      <c r="Q43" s="168"/>
      <c r="R43" s="156" t="s">
        <v>59</v>
      </c>
      <c r="S43" s="15"/>
    </row>
    <row r="44" spans="1:49" ht="14.1" customHeight="1">
      <c r="A44" s="178" t="s">
        <v>138</v>
      </c>
      <c r="J44" s="170"/>
      <c r="K44" s="168"/>
      <c r="L44" s="168"/>
      <c r="M44" s="168"/>
      <c r="N44" s="168"/>
      <c r="O44" s="168"/>
      <c r="P44" s="168"/>
      <c r="Q44" s="168"/>
      <c r="R44" s="157" t="s">
        <v>60</v>
      </c>
      <c r="S44" s="15"/>
    </row>
    <row r="45" spans="1:49" ht="14.1" customHeight="1">
      <c r="A45" s="179" t="s">
        <v>139</v>
      </c>
      <c r="J45" s="168"/>
      <c r="K45" s="168"/>
      <c r="L45" s="168"/>
      <c r="M45" s="168"/>
      <c r="N45" s="168"/>
      <c r="O45" s="168"/>
      <c r="P45" s="168"/>
      <c r="Q45" s="168"/>
      <c r="R45" s="158" t="s">
        <v>61</v>
      </c>
      <c r="S45" s="15"/>
    </row>
    <row r="46" spans="1:49" ht="14.1" customHeight="1">
      <c r="J46" s="171"/>
      <c r="K46" s="168"/>
      <c r="L46" s="168"/>
      <c r="M46" s="168"/>
      <c r="N46" s="168"/>
      <c r="O46" s="168"/>
      <c r="P46" s="168"/>
      <c r="Q46" s="168"/>
      <c r="R46" s="158" t="s">
        <v>62</v>
      </c>
      <c r="S46" s="15"/>
    </row>
    <row r="47" spans="1:49" ht="14.1" customHeight="1">
      <c r="A47" s="163" t="s">
        <v>76</v>
      </c>
      <c r="S47" s="15"/>
    </row>
    <row r="48" spans="1:49" ht="14.1" customHeight="1">
      <c r="A48" s="19" t="s">
        <v>77</v>
      </c>
    </row>
    <row r="49" spans="1:2" ht="14.1" customHeight="1">
      <c r="B49" s="19" t="s">
        <v>63</v>
      </c>
    </row>
    <row r="50" spans="1:2" ht="14.1" customHeight="1">
      <c r="A50" s="19" t="s">
        <v>64</v>
      </c>
    </row>
    <row r="51" spans="1:2" ht="14.1" customHeight="1">
      <c r="B51" s="19" t="s">
        <v>78</v>
      </c>
    </row>
    <row r="52" spans="1:2" ht="14.1" customHeight="1">
      <c r="A52" s="19" t="s">
        <v>82</v>
      </c>
    </row>
    <row r="53" spans="1:2" ht="14.1" customHeight="1">
      <c r="B53" s="19" t="s">
        <v>79</v>
      </c>
    </row>
    <row r="54" spans="1:2" ht="14.1" customHeight="1">
      <c r="A54" s="165" t="s">
        <v>81</v>
      </c>
      <c r="B54" s="19" t="s">
        <v>65</v>
      </c>
    </row>
    <row r="55" spans="1:2" ht="14.1" customHeight="1">
      <c r="B55" s="19" t="s">
        <v>80</v>
      </c>
    </row>
    <row r="56" spans="1:2" ht="14.1" customHeight="1">
      <c r="A56" s="165" t="s">
        <v>83</v>
      </c>
      <c r="B56" s="19" t="s">
        <v>66</v>
      </c>
    </row>
    <row r="57" spans="1:2" ht="14.1" customHeight="1">
      <c r="B57" s="19" t="s">
        <v>84</v>
      </c>
    </row>
    <row r="58" spans="1:2" ht="14.1" customHeight="1">
      <c r="A58" s="19" t="s">
        <v>85</v>
      </c>
    </row>
    <row r="59" spans="1:2" ht="14.1" customHeight="1">
      <c r="A59" s="19" t="s">
        <v>88</v>
      </c>
    </row>
    <row r="60" spans="1:2" ht="14.1" customHeight="1">
      <c r="A60" s="19" t="s">
        <v>89</v>
      </c>
    </row>
    <row r="61" spans="1:2" ht="14.1" customHeight="1">
      <c r="B61" s="19" t="s">
        <v>67</v>
      </c>
    </row>
    <row r="62" spans="1:2" ht="14.1" customHeight="1">
      <c r="B62" s="19" t="s">
        <v>86</v>
      </c>
    </row>
    <row r="63" spans="1:2" ht="14.1" customHeight="1">
      <c r="B63" s="19" t="s">
        <v>68</v>
      </c>
    </row>
    <row r="64" spans="1:2" ht="14.1" customHeight="1">
      <c r="B64" s="19" t="s">
        <v>87</v>
      </c>
    </row>
    <row r="65" spans="1:3" ht="14.1" customHeight="1">
      <c r="B65" s="19" t="s">
        <v>69</v>
      </c>
    </row>
    <row r="66" spans="1:3" ht="14.1" customHeight="1">
      <c r="A66" s="19" t="s">
        <v>91</v>
      </c>
    </row>
    <row r="67" spans="1:3" ht="14.1" customHeight="1">
      <c r="A67" s="19" t="s">
        <v>92</v>
      </c>
    </row>
    <row r="68" spans="1:3" ht="14.1" customHeight="1">
      <c r="A68" s="19" t="s">
        <v>93</v>
      </c>
    </row>
    <row r="70" spans="1:3" ht="14.1" customHeight="1">
      <c r="A70" s="166" t="s">
        <v>106</v>
      </c>
      <c r="B70" s="167"/>
      <c r="C70" s="167"/>
    </row>
    <row r="71" spans="1:3" ht="14.1" customHeight="1">
      <c r="A71" s="167" t="s">
        <v>94</v>
      </c>
      <c r="B71" s="167"/>
      <c r="C71" s="167"/>
    </row>
    <row r="72" spans="1:3" ht="14.1" customHeight="1">
      <c r="A72" s="167" t="s">
        <v>95</v>
      </c>
      <c r="B72" s="167"/>
      <c r="C72" s="167"/>
    </row>
    <row r="73" spans="1:3" ht="14.1" customHeight="1">
      <c r="A73" s="167" t="s">
        <v>70</v>
      </c>
      <c r="B73" s="167"/>
      <c r="C73" s="167"/>
    </row>
    <row r="74" spans="1:3" ht="14.1" customHeight="1">
      <c r="A74" s="167"/>
      <c r="B74" s="167" t="s">
        <v>71</v>
      </c>
      <c r="C74" s="167"/>
    </row>
    <row r="75" spans="1:3" ht="14.1" customHeight="1">
      <c r="A75" s="167" t="s">
        <v>72</v>
      </c>
      <c r="B75" s="167" t="s">
        <v>73</v>
      </c>
      <c r="C75" s="167"/>
    </row>
    <row r="76" spans="1:3" ht="14.1" customHeight="1">
      <c r="A76" s="167"/>
      <c r="B76" s="167" t="s">
        <v>96</v>
      </c>
      <c r="C76" s="167"/>
    </row>
    <row r="77" spans="1:3" ht="14.1" customHeight="1">
      <c r="A77" s="167"/>
      <c r="B77" s="167" t="s">
        <v>97</v>
      </c>
      <c r="C77" s="167"/>
    </row>
    <row r="78" spans="1:3" ht="14.1" customHeight="1">
      <c r="A78" s="167" t="s">
        <v>74</v>
      </c>
      <c r="B78" s="167"/>
      <c r="C78" s="167"/>
    </row>
    <row r="79" spans="1:3" ht="14.1" customHeight="1">
      <c r="A79" s="167" t="s">
        <v>75</v>
      </c>
      <c r="B79" s="167"/>
      <c r="C79" s="167"/>
    </row>
    <row r="80" spans="1:3" ht="14.1" customHeight="1">
      <c r="A80" s="167" t="s">
        <v>90</v>
      </c>
      <c r="B80" s="167"/>
      <c r="C80" s="167"/>
    </row>
    <row r="84" spans="2:2" ht="14.1" customHeight="1">
      <c r="B84" s="164"/>
    </row>
  </sheetData>
  <phoneticPr fontId="1" type="noConversion"/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9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Demo_PCP(mt) DLAnalysis</vt:lpstr>
      <vt:lpstr>Template_PCP(mt) DLAnalysis</vt:lpstr>
      <vt:lpstr>'Demo_PCP(mt) DLAnalysis'!Druckbereich</vt:lpstr>
      <vt:lpstr>'Template_PCP(mt) DLAnalysis'!Druckbereich</vt:lpstr>
    </vt:vector>
  </TitlesOfParts>
  <Company>Tilak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plattnerc</cp:lastModifiedBy>
  <cp:lastPrinted>2009-11-16T00:48:14Z</cp:lastPrinted>
  <dcterms:created xsi:type="dcterms:W3CDTF">2004-10-29T04:30:37Z</dcterms:created>
  <dcterms:modified xsi:type="dcterms:W3CDTF">2016-08-09T06:11:43Z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