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J24" i="72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C7" i="73" l="1"/>
  <c r="D8"/>
  <c r="F7"/>
  <c r="B6"/>
  <c r="G5"/>
  <c r="H5" s="1"/>
  <c r="I3" i="80"/>
  <c r="M3"/>
  <c r="G26" i="72"/>
  <c r="H26" s="1"/>
  <c r="F5" i="80"/>
  <c r="C6"/>
  <c r="E5"/>
  <c r="B5"/>
  <c r="K21" i="72"/>
  <c r="B7" i="73" l="1"/>
  <c r="A6"/>
  <c r="D9"/>
  <c r="F8"/>
  <c r="I4" i="80"/>
  <c r="M4"/>
  <c r="G27" i="72"/>
  <c r="H27" s="1"/>
  <c r="F6" i="80"/>
  <c r="B6"/>
  <c r="A5"/>
  <c r="D5" s="1"/>
  <c r="C7"/>
  <c r="E6"/>
  <c r="L21" i="72"/>
  <c r="L22" s="1"/>
  <c r="K22"/>
  <c r="A7" i="73" l="1"/>
  <c r="G7" s="1"/>
  <c r="H7" s="1"/>
  <c r="M21" i="72"/>
  <c r="N21" s="1"/>
  <c r="N22" s="1"/>
  <c r="G6" i="73"/>
  <c r="H6" s="1"/>
  <c r="D10"/>
  <c r="F9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K13" i="80" s="1"/>
  <c r="AA28" i="72"/>
  <c r="AA27"/>
  <c r="AA25"/>
  <c r="AE28"/>
  <c r="AE27"/>
  <c r="AE25"/>
  <c r="AI28"/>
  <c r="AI27"/>
  <c r="AI25"/>
  <c r="X25"/>
  <c r="K14" i="80" s="1"/>
  <c r="AB26" i="72"/>
  <c r="AB25"/>
  <c r="AB27"/>
  <c r="AF25"/>
  <c r="AF27"/>
  <c r="AF26"/>
  <c r="AB28"/>
  <c r="AA26"/>
  <c r="AI26"/>
  <c r="AF28"/>
  <c r="AE26"/>
  <c r="AG28"/>
  <c r="AC26"/>
  <c r="AG26"/>
  <c r="AD28"/>
  <c r="AH28"/>
  <c r="J14" i="80" l="1"/>
  <c r="L14" s="1"/>
  <c r="K15"/>
  <c r="J15"/>
  <c r="Y22" i="72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L15" i="80" l="1"/>
  <c r="K16"/>
  <c r="J16"/>
  <c r="D23" i="73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N17"/>
  <c r="O17"/>
  <c r="L16"/>
  <c r="W26" i="72"/>
  <c r="Z26"/>
  <c r="Y26"/>
  <c r="X26"/>
  <c r="Z27"/>
  <c r="X28"/>
  <c r="W27"/>
  <c r="N14" i="80" s="1"/>
  <c r="W28" i="72"/>
  <c r="Y27"/>
  <c r="N16" i="80" s="1"/>
  <c r="X27" i="72"/>
  <c r="N15" i="80" s="1"/>
  <c r="Z28" i="72"/>
  <c r="Y28"/>
  <c r="D24" i="73"/>
  <c r="F23"/>
  <c r="I18" i="80"/>
  <c r="M18"/>
  <c r="F21"/>
  <c r="B21"/>
  <c r="A20"/>
  <c r="D20" s="1"/>
  <c r="C22"/>
  <c r="E21"/>
  <c r="Q25" i="72"/>
  <c r="U25"/>
  <c r="J25"/>
  <c r="I4" i="73" s="1"/>
  <c r="N25" i="72"/>
  <c r="J5" i="80" s="1"/>
  <c r="R25" i="72"/>
  <c r="V25"/>
  <c r="M25"/>
  <c r="O25"/>
  <c r="S25"/>
  <c r="L25"/>
  <c r="P25"/>
  <c r="T25"/>
  <c r="S27"/>
  <c r="N10" i="80" s="1"/>
  <c r="O27" i="72"/>
  <c r="Q27"/>
  <c r="N8" i="80" s="1"/>
  <c r="P27" i="72"/>
  <c r="N7" i="80" s="1"/>
  <c r="V27" i="72"/>
  <c r="N13" i="80" s="1"/>
  <c r="R27" i="72"/>
  <c r="N9" i="80" s="1"/>
  <c r="N27" i="72"/>
  <c r="U27"/>
  <c r="N12" i="80" s="1"/>
  <c r="M27" i="72"/>
  <c r="T27"/>
  <c r="N11" i="80" s="1"/>
  <c r="L27" i="72"/>
  <c r="J27"/>
  <c r="M26"/>
  <c r="P26"/>
  <c r="Q26"/>
  <c r="L26"/>
  <c r="N26"/>
  <c r="R26"/>
  <c r="V26"/>
  <c r="O26"/>
  <c r="K26"/>
  <c r="S26"/>
  <c r="T26"/>
  <c r="U26"/>
  <c r="J26"/>
  <c r="J28"/>
  <c r="L17" i="80" l="1"/>
  <c r="J18"/>
  <c r="K18"/>
  <c r="N18"/>
  <c r="O18"/>
  <c r="P17"/>
  <c r="K12"/>
  <c r="J13"/>
  <c r="L13" s="1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P16" s="1"/>
  <c r="O14"/>
  <c r="P14" s="1"/>
  <c r="O15"/>
  <c r="P15" s="1"/>
  <c r="O12"/>
  <c r="P12" s="1"/>
  <c r="O13"/>
  <c r="P13" s="1"/>
  <c r="O10"/>
  <c r="P10" s="1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J19" i="80" l="1"/>
  <c r="K19"/>
  <c r="L18"/>
  <c r="N19"/>
  <c r="O19"/>
  <c r="P18"/>
  <c r="L10"/>
  <c r="L11"/>
  <c r="L9"/>
  <c r="L6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P19" i="80" l="1"/>
  <c r="L19"/>
  <c r="J20"/>
  <c r="K20"/>
  <c r="O20"/>
  <c r="N20"/>
  <c r="D27" i="73"/>
  <c r="F26"/>
  <c r="I21" i="80"/>
  <c r="M21"/>
  <c r="F24"/>
  <c r="C25"/>
  <c r="E24"/>
  <c r="B24"/>
  <c r="A23"/>
  <c r="D23" s="1"/>
  <c r="P20" l="1"/>
  <c r="J21"/>
  <c r="K21"/>
  <c r="L20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O22" i="80" l="1"/>
  <c r="N22"/>
  <c r="L21"/>
  <c r="K22"/>
  <c r="J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P22" i="80" l="1"/>
  <c r="N23"/>
  <c r="O23"/>
  <c r="L22"/>
  <c r="J23"/>
  <c r="K23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A16" i="71" l="1"/>
  <c r="A17" s="1"/>
  <c r="A18" s="1"/>
  <c r="A19" s="1"/>
  <c r="A20" s="1"/>
  <c r="A21" s="1"/>
  <c r="P23" i="80"/>
  <c r="L23"/>
  <c r="J24"/>
  <c r="K24"/>
  <c r="O24"/>
  <c r="N24"/>
  <c r="Q13" i="71"/>
  <c r="G13" i="80" s="1"/>
  <c r="W14" i="71"/>
  <c r="D31" i="73"/>
  <c r="F30"/>
  <c r="I8"/>
  <c r="B10"/>
  <c r="A10" s="1"/>
  <c r="H4" i="80"/>
  <c r="H7"/>
  <c r="H10"/>
  <c r="H19"/>
  <c r="H22"/>
  <c r="G4"/>
  <c r="G7"/>
  <c r="G10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F98" i="74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B6" i="74"/>
  <c r="A5"/>
  <c r="D5" s="1"/>
  <c r="N2" i="72"/>
  <c r="N3" s="1"/>
  <c r="N4" s="1"/>
  <c r="P24" i="80" l="1"/>
  <c r="L24"/>
  <c r="O25"/>
  <c r="N25"/>
  <c r="J25"/>
  <c r="K25"/>
  <c r="Q16" i="71"/>
  <c r="G16" i="80" s="1"/>
  <c r="R16" i="71"/>
  <c r="H16" i="80" s="1"/>
  <c r="Q15" i="71"/>
  <c r="G15" i="80" s="1"/>
  <c r="R15" i="71"/>
  <c r="H15" i="80" s="1"/>
  <c r="Q14" i="71"/>
  <c r="R14"/>
  <c r="H29" i="80" s="1"/>
  <c r="A22" i="71"/>
  <c r="A23" s="1"/>
  <c r="A24" s="1"/>
  <c r="A25" s="1"/>
  <c r="A26" s="1"/>
  <c r="A27" s="1"/>
  <c r="R13"/>
  <c r="H26" i="80" s="1"/>
  <c r="E5" i="74"/>
  <c r="D32" i="73"/>
  <c r="F31"/>
  <c r="C31"/>
  <c r="C32" s="1"/>
  <c r="G9"/>
  <c r="H9" s="1"/>
  <c r="B11"/>
  <c r="A11" s="1"/>
  <c r="G10"/>
  <c r="H10" s="1"/>
  <c r="I26" i="80"/>
  <c r="M26"/>
  <c r="B29"/>
  <c r="G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L25" i="80" l="1"/>
  <c r="P25"/>
  <c r="O26"/>
  <c r="N26"/>
  <c r="J26"/>
  <c r="K26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F102"/>
  <c r="H128"/>
  <c r="I105"/>
  <c r="I101"/>
  <c r="I99"/>
  <c r="I103"/>
  <c r="J3"/>
  <c r="J2"/>
  <c r="H107"/>
  <c r="K1"/>
  <c r="E7" i="73"/>
  <c r="L4" i="71"/>
  <c r="H5"/>
  <c r="G5"/>
  <c r="I5"/>
  <c r="A7" i="74"/>
  <c r="D7" s="1"/>
  <c r="P2" i="72"/>
  <c r="P3" s="1"/>
  <c r="P4" s="1"/>
  <c r="L26" i="80" l="1"/>
  <c r="P26"/>
  <c r="J27"/>
  <c r="K27"/>
  <c r="N27"/>
  <c r="O27"/>
  <c r="E7" i="74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F106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J28" i="80" l="1"/>
  <c r="K28"/>
  <c r="L27"/>
  <c r="N28"/>
  <c r="O28"/>
  <c r="P27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J110"/>
  <c r="K98"/>
  <c r="J126"/>
  <c r="I111"/>
  <c r="F110"/>
  <c r="K101"/>
  <c r="K109"/>
  <c r="K128" s="1"/>
  <c r="K105"/>
  <c r="K121"/>
  <c r="K110"/>
  <c r="K102"/>
  <c r="K117"/>
  <c r="K106"/>
  <c r="K113"/>
  <c r="J127"/>
  <c r="L3"/>
  <c r="L2"/>
  <c r="H115"/>
  <c r="K114"/>
  <c r="G115"/>
  <c r="J114"/>
  <c r="F115"/>
  <c r="M1"/>
  <c r="E9" i="73"/>
  <c r="J6" i="71"/>
  <c r="I6"/>
  <c r="G6"/>
  <c r="L5"/>
  <c r="B9" i="74"/>
  <c r="R2" i="72"/>
  <c r="R3" s="1"/>
  <c r="R4" s="1"/>
  <c r="L28" i="80" l="1"/>
  <c r="K29"/>
  <c r="J29"/>
  <c r="O29"/>
  <c r="N29"/>
  <c r="P28"/>
  <c r="C35" i="73"/>
  <c r="D36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P29" i="80"/>
  <c r="L29"/>
  <c r="J30"/>
  <c r="K30"/>
  <c r="N30"/>
  <c r="O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F118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L30" i="80" l="1"/>
  <c r="J31"/>
  <c r="L31" s="1"/>
  <c r="K31"/>
  <c r="P30"/>
  <c r="N31"/>
  <c r="O31"/>
  <c r="I14" i="73"/>
  <c r="D38"/>
  <c r="F37"/>
  <c r="C37"/>
  <c r="C38" s="1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F122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J32" i="80" l="1"/>
  <c r="K32"/>
  <c r="P31"/>
  <c r="N32"/>
  <c r="O32"/>
  <c r="I8" i="71"/>
  <c r="H100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L32" i="80" l="1"/>
  <c r="J33"/>
  <c r="K33"/>
  <c r="O33"/>
  <c r="N33"/>
  <c r="P32"/>
  <c r="I9" i="71"/>
  <c r="H104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P33"/>
  <c r="O34"/>
  <c r="N34"/>
  <c r="K34"/>
  <c r="J34"/>
  <c r="H108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P34" i="80" l="1"/>
  <c r="J35"/>
  <c r="K35"/>
  <c r="N35"/>
  <c r="O35"/>
  <c r="L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P35" i="80" l="1"/>
  <c r="L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H12" s="1"/>
  <c r="L10"/>
  <c r="S113" i="74"/>
  <c r="S124"/>
  <c r="S100"/>
  <c r="S105"/>
  <c r="R126"/>
  <c r="S104"/>
  <c r="S120"/>
  <c r="S112"/>
  <c r="S129"/>
  <c r="S116"/>
  <c r="S125"/>
  <c r="S101"/>
  <c r="S109"/>
  <c r="S126" s="1"/>
  <c r="S117"/>
  <c r="S114"/>
  <c r="S108"/>
  <c r="S115"/>
  <c r="S121"/>
  <c r="S128"/>
  <c r="T3"/>
  <c r="T128" s="1"/>
  <c r="T2"/>
  <c r="U1"/>
  <c r="E17" i="73"/>
  <c r="L36" i="80" l="1"/>
  <c r="P36"/>
  <c r="J37"/>
  <c r="K37"/>
  <c r="N37"/>
  <c r="O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H13" i="71"/>
  <c r="T101" i="74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P37" i="80" l="1"/>
  <c r="L37"/>
  <c r="J38"/>
  <c r="K38"/>
  <c r="N38"/>
  <c r="O38"/>
  <c r="I100" i="74"/>
  <c r="L11" i="71"/>
  <c r="I12"/>
  <c r="J12"/>
  <c r="K12" s="1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L38" i="80" l="1"/>
  <c r="P38"/>
  <c r="O39"/>
  <c r="N39"/>
  <c r="K39"/>
  <c r="J39"/>
  <c r="I104" i="74"/>
  <c r="W4"/>
  <c r="W5"/>
  <c r="W6"/>
  <c r="W7"/>
  <c r="W8"/>
  <c r="W9"/>
  <c r="J13" i="71"/>
  <c r="I13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P39" i="80" l="1"/>
  <c r="J40"/>
  <c r="K40"/>
  <c r="O40"/>
  <c r="N40"/>
  <c r="L39"/>
  <c r="I14" i="71"/>
  <c r="K13"/>
  <c r="J14" s="1"/>
  <c r="I108" i="74"/>
  <c r="K14" i="71"/>
  <c r="I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L40" i="80" l="1"/>
  <c r="J41"/>
  <c r="K41"/>
  <c r="N41"/>
  <c r="O41"/>
  <c r="P40"/>
  <c r="G14" i="71"/>
  <c r="H14"/>
  <c r="L13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P41" i="80" l="1"/>
  <c r="L41"/>
  <c r="J42"/>
  <c r="K42"/>
  <c r="N42"/>
  <c r="O42"/>
  <c r="K15" i="71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P42"/>
  <c r="J43"/>
  <c r="K43"/>
  <c r="N43"/>
  <c r="O43"/>
  <c r="AA4" i="74"/>
  <c r="AA5"/>
  <c r="AA6"/>
  <c r="AA7"/>
  <c r="AA8"/>
  <c r="AA9"/>
  <c r="D50" i="73"/>
  <c r="F49"/>
  <c r="C49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C50" i="73" l="1"/>
  <c r="L43" i="80"/>
  <c r="P43"/>
  <c r="J44"/>
  <c r="K44"/>
  <c r="N44"/>
  <c r="O44"/>
  <c r="AB4" i="74"/>
  <c r="AB5"/>
  <c r="AB6"/>
  <c r="AB7"/>
  <c r="AB8"/>
  <c r="AB9"/>
  <c r="I18" i="71"/>
  <c r="K17"/>
  <c r="J99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J45"/>
  <c r="K45"/>
  <c r="N45"/>
  <c r="O45"/>
  <c r="AC4" i="74"/>
  <c r="AC5"/>
  <c r="AC6"/>
  <c r="AC7"/>
  <c r="AC8"/>
  <c r="AC9"/>
  <c r="J103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L45" i="80" l="1"/>
  <c r="P45"/>
  <c r="K46"/>
  <c r="J46"/>
  <c r="O46"/>
  <c r="N46"/>
  <c r="AD4" i="74"/>
  <c r="AD5"/>
  <c r="AD6"/>
  <c r="AD7"/>
  <c r="AD8"/>
  <c r="AD9"/>
  <c r="J107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J47"/>
  <c r="K47"/>
  <c r="O47"/>
  <c r="N47"/>
  <c r="P46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L47" i="80"/>
  <c r="J48"/>
  <c r="K48"/>
  <c r="N48"/>
  <c r="O48"/>
  <c r="P47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P48"/>
  <c r="K49"/>
  <c r="J49"/>
  <c r="N49"/>
  <c r="O49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99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L50"/>
  <c r="N51"/>
  <c r="O51"/>
  <c r="J51"/>
  <c r="K51"/>
  <c r="K103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L51"/>
  <c r="K52"/>
  <c r="J52"/>
  <c r="N52"/>
  <c r="O52"/>
  <c r="K107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O53"/>
  <c r="N53"/>
  <c r="K53"/>
  <c r="J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P53" i="80" l="1"/>
  <c r="K54"/>
  <c r="J54"/>
  <c r="O54"/>
  <c r="N54"/>
  <c r="L53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L54" i="80" l="1"/>
  <c r="K55"/>
  <c r="J55"/>
  <c r="N55"/>
  <c r="O55"/>
  <c r="P54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P55"/>
  <c r="O56"/>
  <c r="N56"/>
  <c r="J56"/>
  <c r="K56"/>
  <c r="I39" i="73"/>
  <c r="L99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P56" i="80" l="1"/>
  <c r="L56"/>
  <c r="O57"/>
  <c r="N57"/>
  <c r="K57"/>
  <c r="J57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P57" i="80" l="1"/>
  <c r="O58"/>
  <c r="N58"/>
  <c r="K58"/>
  <c r="J58"/>
  <c r="L57"/>
  <c r="L107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K59"/>
  <c r="J59"/>
  <c r="N59"/>
  <c r="O59"/>
  <c r="L58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L59" i="80" l="1"/>
  <c r="P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J61" i="80" l="1"/>
  <c r="K61"/>
  <c r="P60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L61" i="80" l="1"/>
  <c r="K62"/>
  <c r="O62"/>
  <c r="P61"/>
  <c r="M99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N63" i="80" l="1"/>
  <c r="O63"/>
  <c r="K63"/>
  <c r="J63"/>
  <c r="M103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P63" i="80" l="1"/>
  <c r="N64"/>
  <c r="O64"/>
  <c r="K64"/>
  <c r="J64"/>
  <c r="L63"/>
  <c r="C70" i="73"/>
  <c r="M107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P64" i="80" l="1"/>
  <c r="K65"/>
  <c r="J65"/>
  <c r="N65"/>
  <c r="O65"/>
  <c r="L64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P65" i="80" l="1"/>
  <c r="L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K67"/>
  <c r="J67"/>
  <c r="O67"/>
  <c r="N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K68"/>
  <c r="J68"/>
  <c r="N68"/>
  <c r="O68"/>
  <c r="P67"/>
  <c r="N99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O69"/>
  <c r="N69"/>
  <c r="K69"/>
  <c r="J69"/>
  <c r="N103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N70"/>
  <c r="O70"/>
  <c r="L69"/>
  <c r="N107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O71"/>
  <c r="N71"/>
  <c r="K71"/>
  <c r="J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P71" i="80" l="1"/>
  <c r="J72"/>
  <c r="K72"/>
  <c r="O72"/>
  <c r="N72"/>
  <c r="L71"/>
  <c r="C78" i="73"/>
  <c r="D79"/>
  <c r="F78"/>
  <c r="I55"/>
  <c r="G56"/>
  <c r="H56" s="1"/>
  <c r="B58"/>
  <c r="A58" s="1"/>
  <c r="N74" i="80"/>
  <c r="O74"/>
  <c r="I73"/>
  <c r="M73"/>
  <c r="K74"/>
  <c r="J74"/>
  <c r="H76"/>
  <c r="G76"/>
  <c r="F76"/>
  <c r="A75"/>
  <c r="D75" s="1"/>
  <c r="C77"/>
  <c r="E76"/>
  <c r="B76"/>
  <c r="E52" i="73"/>
  <c r="L72" i="80" l="1"/>
  <c r="N73"/>
  <c r="O73"/>
  <c r="J73"/>
  <c r="K73"/>
  <c r="P72"/>
  <c r="L74"/>
  <c r="P74"/>
  <c r="D80" i="73"/>
  <c r="F79"/>
  <c r="C79"/>
  <c r="G57"/>
  <c r="H57" s="1"/>
  <c r="B59"/>
  <c r="A59" s="1"/>
  <c r="I56"/>
  <c r="O75" i="80"/>
  <c r="N75"/>
  <c r="I74"/>
  <c r="M74"/>
  <c r="K75"/>
  <c r="J75"/>
  <c r="H77"/>
  <c r="G77"/>
  <c r="F77"/>
  <c r="B77"/>
  <c r="C78"/>
  <c r="E77"/>
  <c r="A76"/>
  <c r="D76" s="1"/>
  <c r="E53" i="73"/>
  <c r="P73" i="80" l="1"/>
  <c r="L73"/>
  <c r="L75"/>
  <c r="P75"/>
  <c r="O99" i="74"/>
  <c r="C80" i="73"/>
  <c r="D81"/>
  <c r="F80"/>
  <c r="I57"/>
  <c r="G58"/>
  <c r="H58" s="1"/>
  <c r="B60"/>
  <c r="A60" s="1"/>
  <c r="O76" i="80"/>
  <c r="N76"/>
  <c r="P76" s="1"/>
  <c r="I75"/>
  <c r="M75"/>
  <c r="K76"/>
  <c r="J76"/>
  <c r="H78"/>
  <c r="G78"/>
  <c r="F78"/>
  <c r="A77"/>
  <c r="D77" s="1"/>
  <c r="C79"/>
  <c r="E78"/>
  <c r="B78"/>
  <c r="E54" i="73"/>
  <c r="L76" i="80" l="1"/>
  <c r="O103" i="74"/>
  <c r="I58" i="73"/>
  <c r="D82"/>
  <c r="F81"/>
  <c r="C81"/>
  <c r="G59"/>
  <c r="H59" s="1"/>
  <c r="B61"/>
  <c r="A61" s="1"/>
  <c r="O77" i="80"/>
  <c r="N77"/>
  <c r="I76"/>
  <c r="M76"/>
  <c r="K77"/>
  <c r="J77"/>
  <c r="H79"/>
  <c r="G79"/>
  <c r="F79"/>
  <c r="B79"/>
  <c r="C80"/>
  <c r="E79"/>
  <c r="A78"/>
  <c r="D78" s="1"/>
  <c r="E55" i="73"/>
  <c r="L77" i="80" l="1"/>
  <c r="P77"/>
  <c r="O107" i="74"/>
  <c r="C82" i="73"/>
  <c r="D83"/>
  <c r="F82"/>
  <c r="I59"/>
  <c r="G60"/>
  <c r="H60" s="1"/>
  <c r="B62"/>
  <c r="A62" s="1"/>
  <c r="O78" i="80"/>
  <c r="N78"/>
  <c r="I77"/>
  <c r="M77"/>
  <c r="K78"/>
  <c r="J78"/>
  <c r="H80"/>
  <c r="G80"/>
  <c r="F80"/>
  <c r="C81"/>
  <c r="E80"/>
  <c r="A79"/>
  <c r="D79" s="1"/>
  <c r="B80"/>
  <c r="E56" i="73"/>
  <c r="P78" i="80" l="1"/>
  <c r="L78"/>
  <c r="D84" i="73"/>
  <c r="F83"/>
  <c r="C83"/>
  <c r="I60"/>
  <c r="G61"/>
  <c r="H61" s="1"/>
  <c r="B63"/>
  <c r="A63" s="1"/>
  <c r="N79" i="80"/>
  <c r="O79"/>
  <c r="I78"/>
  <c r="M78"/>
  <c r="K79"/>
  <c r="J79"/>
  <c r="H81"/>
  <c r="G81"/>
  <c r="F81"/>
  <c r="B81"/>
  <c r="A80"/>
  <c r="D80" s="1"/>
  <c r="C82"/>
  <c r="E81"/>
  <c r="E57" i="73"/>
  <c r="L79" i="80" l="1"/>
  <c r="P79"/>
  <c r="C84" i="73"/>
  <c r="D85"/>
  <c r="F84"/>
  <c r="I61"/>
  <c r="G62"/>
  <c r="H62" s="1"/>
  <c r="B64"/>
  <c r="A64" s="1"/>
  <c r="O80" i="80"/>
  <c r="N80"/>
  <c r="I79"/>
  <c r="M79"/>
  <c r="K80"/>
  <c r="J80"/>
  <c r="H82"/>
  <c r="G82"/>
  <c r="F82"/>
  <c r="A81"/>
  <c r="D81" s="1"/>
  <c r="C83"/>
  <c r="E82"/>
  <c r="B82"/>
  <c r="E58" i="73"/>
  <c r="L80" i="80" l="1"/>
  <c r="P80"/>
  <c r="D86" i="73"/>
  <c r="F85"/>
  <c r="C85"/>
  <c r="C86" s="1"/>
  <c r="I62"/>
  <c r="G63"/>
  <c r="H63" s="1"/>
  <c r="B65"/>
  <c r="A65" s="1"/>
  <c r="N81" i="80"/>
  <c r="O81"/>
  <c r="I80"/>
  <c r="M80"/>
  <c r="K81"/>
  <c r="J81"/>
  <c r="H83"/>
  <c r="G83"/>
  <c r="F83"/>
  <c r="B83"/>
  <c r="C84"/>
  <c r="E83"/>
  <c r="A82"/>
  <c r="D82" s="1"/>
  <c r="E59" i="73"/>
  <c r="L81" i="80" l="1"/>
  <c r="P81"/>
  <c r="P98" i="74"/>
  <c r="D87" i="73"/>
  <c r="F86"/>
  <c r="I63"/>
  <c r="G64"/>
  <c r="H64" s="1"/>
  <c r="B66"/>
  <c r="A66" s="1"/>
  <c r="O82" i="80"/>
  <c r="N82"/>
  <c r="I81"/>
  <c r="M81"/>
  <c r="K82"/>
  <c r="J82"/>
  <c r="H84"/>
  <c r="G84"/>
  <c r="F84"/>
  <c r="C85"/>
  <c r="E84"/>
  <c r="A83"/>
  <c r="D83" s="1"/>
  <c r="B84"/>
  <c r="E60" i="73"/>
  <c r="L82" i="80" l="1"/>
  <c r="P82"/>
  <c r="P102" i="74"/>
  <c r="D88" i="73"/>
  <c r="F87"/>
  <c r="C87"/>
  <c r="C88" s="1"/>
  <c r="B67"/>
  <c r="A67" s="1"/>
  <c r="G65"/>
  <c r="H65" s="1"/>
  <c r="I64"/>
  <c r="O83" i="80"/>
  <c r="N83"/>
  <c r="I82"/>
  <c r="M82"/>
  <c r="K83"/>
  <c r="J83"/>
  <c r="B85"/>
  <c r="H85"/>
  <c r="G85"/>
  <c r="F85"/>
  <c r="A84"/>
  <c r="D84" s="1"/>
  <c r="C86"/>
  <c r="E85"/>
  <c r="E61" i="73"/>
  <c r="L83" i="80" l="1"/>
  <c r="P83"/>
  <c r="P106" i="74"/>
  <c r="D89" i="73"/>
  <c r="F88"/>
  <c r="I65"/>
  <c r="G66"/>
  <c r="H66" s="1"/>
  <c r="B68"/>
  <c r="A68" s="1"/>
  <c r="O84" i="80"/>
  <c r="N84"/>
  <c r="I83"/>
  <c r="M83"/>
  <c r="K84"/>
  <c r="J84"/>
  <c r="H86"/>
  <c r="G86"/>
  <c r="F86"/>
  <c r="A85"/>
  <c r="D85" s="1"/>
  <c r="C87"/>
  <c r="E86"/>
  <c r="B86"/>
  <c r="E62" i="73"/>
  <c r="L84" i="80" l="1"/>
  <c r="P84"/>
  <c r="D90" i="73"/>
  <c r="F89"/>
  <c r="C89"/>
  <c r="I66"/>
  <c r="G67"/>
  <c r="H67" s="1"/>
  <c r="B69"/>
  <c r="A69" s="1"/>
  <c r="O85" i="80"/>
  <c r="N85"/>
  <c r="I84"/>
  <c r="M84"/>
  <c r="K85"/>
  <c r="J85"/>
  <c r="B87"/>
  <c r="H87"/>
  <c r="G87"/>
  <c r="F87"/>
  <c r="C88"/>
  <c r="E87"/>
  <c r="A86"/>
  <c r="D86" s="1"/>
  <c r="E63" i="73"/>
  <c r="P85" i="80" l="1"/>
  <c r="L85"/>
  <c r="C90" i="73"/>
  <c r="D91"/>
  <c r="F90"/>
  <c r="I67"/>
  <c r="G68"/>
  <c r="H68" s="1"/>
  <c r="B70"/>
  <c r="A70" s="1"/>
  <c r="O86" i="80"/>
  <c r="N86"/>
  <c r="I85"/>
  <c r="M85"/>
  <c r="K86"/>
  <c r="J86"/>
  <c r="H88"/>
  <c r="G88"/>
  <c r="F88"/>
  <c r="A87"/>
  <c r="D87" s="1"/>
  <c r="C89"/>
  <c r="E88"/>
  <c r="B88"/>
  <c r="E64" i="73"/>
  <c r="L86" i="80" l="1"/>
  <c r="P86"/>
  <c r="I68" i="73"/>
  <c r="D92"/>
  <c r="F91"/>
  <c r="C91"/>
  <c r="G69"/>
  <c r="H69" s="1"/>
  <c r="B71"/>
  <c r="A71" s="1"/>
  <c r="O87" i="80"/>
  <c r="N87"/>
  <c r="I86"/>
  <c r="M86"/>
  <c r="K87"/>
  <c r="J87"/>
  <c r="H89"/>
  <c r="G89"/>
  <c r="F89"/>
  <c r="B89"/>
  <c r="C90"/>
  <c r="E89"/>
  <c r="A88"/>
  <c r="D88" s="1"/>
  <c r="E65" i="73"/>
  <c r="L87" i="80" l="1"/>
  <c r="P87"/>
  <c r="Q100" i="74"/>
  <c r="C92" i="73"/>
  <c r="D93"/>
  <c r="F92"/>
  <c r="I69"/>
  <c r="G70"/>
  <c r="H70" s="1"/>
  <c r="B72"/>
  <c r="A72" s="1"/>
  <c r="N88" i="80"/>
  <c r="O88"/>
  <c r="I87"/>
  <c r="M87"/>
  <c r="K88"/>
  <c r="J88"/>
  <c r="H90"/>
  <c r="G90"/>
  <c r="F90"/>
  <c r="C91"/>
  <c r="E90"/>
  <c r="A89"/>
  <c r="D89" s="1"/>
  <c r="B90"/>
  <c r="E66" i="73"/>
  <c r="L88" i="80" l="1"/>
  <c r="P88"/>
  <c r="Q104" i="74"/>
  <c r="I70" i="73"/>
  <c r="D94"/>
  <c r="F93"/>
  <c r="C93"/>
  <c r="G71"/>
  <c r="H71" s="1"/>
  <c r="B73"/>
  <c r="A73" s="1"/>
  <c r="O89" i="80"/>
  <c r="N89"/>
  <c r="I88"/>
  <c r="M88"/>
  <c r="K89"/>
  <c r="J89"/>
  <c r="H91"/>
  <c r="G91"/>
  <c r="F91"/>
  <c r="B91"/>
  <c r="A90"/>
  <c r="D90" s="1"/>
  <c r="C92"/>
  <c r="E91"/>
  <c r="E67" i="73"/>
  <c r="L89" i="80" l="1"/>
  <c r="P89"/>
  <c r="Q108" i="74"/>
  <c r="C94" i="73"/>
  <c r="D95"/>
  <c r="F94"/>
  <c r="I71"/>
  <c r="G72"/>
  <c r="H72" s="1"/>
  <c r="B74"/>
  <c r="A74" s="1"/>
  <c r="N90" i="80"/>
  <c r="O90"/>
  <c r="I89"/>
  <c r="M89"/>
  <c r="K90"/>
  <c r="J90"/>
  <c r="H92"/>
  <c r="G92"/>
  <c r="F92"/>
  <c r="A91"/>
  <c r="D91" s="1"/>
  <c r="C93"/>
  <c r="E92"/>
  <c r="B92"/>
  <c r="E68" i="73"/>
  <c r="P90" i="80" l="1"/>
  <c r="L90"/>
  <c r="I72" i="73"/>
  <c r="D96"/>
  <c r="F95"/>
  <c r="C95"/>
  <c r="G73"/>
  <c r="H73" s="1"/>
  <c r="B75"/>
  <c r="A75" s="1"/>
  <c r="O91" i="80"/>
  <c r="N91"/>
  <c r="I90"/>
  <c r="M90"/>
  <c r="K91"/>
  <c r="J91"/>
  <c r="H93"/>
  <c r="G93"/>
  <c r="F93"/>
  <c r="B93"/>
  <c r="C94"/>
  <c r="E93"/>
  <c r="A92"/>
  <c r="D92" s="1"/>
  <c r="E69" i="73"/>
  <c r="L91" i="80" l="1"/>
  <c r="P91"/>
  <c r="C96" i="73"/>
  <c r="D97"/>
  <c r="F96"/>
  <c r="I73"/>
  <c r="G74"/>
  <c r="H74" s="1"/>
  <c r="B76"/>
  <c r="A76" s="1"/>
  <c r="O92" i="80"/>
  <c r="N92"/>
  <c r="I91"/>
  <c r="M91"/>
  <c r="K92"/>
  <c r="J92"/>
  <c r="H94"/>
  <c r="G94"/>
  <c r="F94"/>
  <c r="C95"/>
  <c r="E94"/>
  <c r="A93"/>
  <c r="D93" s="1"/>
  <c r="B94"/>
  <c r="E70" i="73"/>
  <c r="P92" i="80" l="1"/>
  <c r="L92"/>
  <c r="D98" i="73"/>
  <c r="F97"/>
  <c r="C97"/>
  <c r="C98" s="1"/>
  <c r="I74"/>
  <c r="G75"/>
  <c r="H75" s="1"/>
  <c r="B77"/>
  <c r="A77" s="1"/>
  <c r="O93" i="80"/>
  <c r="N93"/>
  <c r="I92"/>
  <c r="M92"/>
  <c r="K93"/>
  <c r="J93"/>
  <c r="H95"/>
  <c r="G95"/>
  <c r="F95"/>
  <c r="B95"/>
  <c r="A94"/>
  <c r="D94" s="1"/>
  <c r="C96"/>
  <c r="E95"/>
  <c r="E71" i="73"/>
  <c r="P93" i="80" l="1"/>
  <c r="L93"/>
  <c r="R98" i="74"/>
  <c r="D99" i="73"/>
  <c r="F98"/>
  <c r="I75"/>
  <c r="G76"/>
  <c r="H76" s="1"/>
  <c r="B78"/>
  <c r="A78" s="1"/>
  <c r="O94" i="80"/>
  <c r="N94"/>
  <c r="I93"/>
  <c r="M93"/>
  <c r="K94"/>
  <c r="J94"/>
  <c r="H96"/>
  <c r="G96"/>
  <c r="F96"/>
  <c r="C97"/>
  <c r="E96"/>
  <c r="A95"/>
  <c r="D95" s="1"/>
  <c r="B96"/>
  <c r="E72" i="73"/>
  <c r="P94" i="80" l="1"/>
  <c r="L94"/>
  <c r="R102" i="74"/>
  <c r="D100" i="73"/>
  <c r="F99"/>
  <c r="C99"/>
  <c r="C100" s="1"/>
  <c r="I76"/>
  <c r="B79"/>
  <c r="A79" s="1"/>
  <c r="G77"/>
  <c r="H77" s="1"/>
  <c r="I94" i="80"/>
  <c r="M94"/>
  <c r="N95"/>
  <c r="O95"/>
  <c r="K95"/>
  <c r="J95"/>
  <c r="H97"/>
  <c r="G97"/>
  <c r="F97"/>
  <c r="B97"/>
  <c r="A96"/>
  <c r="D96" s="1"/>
  <c r="C98"/>
  <c r="E97"/>
  <c r="E73" i="73"/>
  <c r="P95" i="80" l="1"/>
  <c r="L95"/>
  <c r="R106" i="74"/>
  <c r="I77" i="73"/>
  <c r="D101"/>
  <c r="F100"/>
  <c r="G78"/>
  <c r="H78" s="1"/>
  <c r="B80"/>
  <c r="A80" s="1"/>
  <c r="O96" i="80"/>
  <c r="N96"/>
  <c r="I95"/>
  <c r="M95"/>
  <c r="K96"/>
  <c r="J96"/>
  <c r="H98"/>
  <c r="G98"/>
  <c r="F98"/>
  <c r="C99"/>
  <c r="E98"/>
  <c r="A97"/>
  <c r="D97" s="1"/>
  <c r="B98"/>
  <c r="E74" i="73"/>
  <c r="L96" i="80" l="1"/>
  <c r="P96"/>
  <c r="D102" i="73"/>
  <c r="F101"/>
  <c r="C101"/>
  <c r="C102" s="1"/>
  <c r="I78"/>
  <c r="B81"/>
  <c r="A81" s="1"/>
  <c r="G79"/>
  <c r="H79" s="1"/>
  <c r="N97" i="80"/>
  <c r="O97"/>
  <c r="I96"/>
  <c r="M96"/>
  <c r="K97"/>
  <c r="J97"/>
  <c r="H99"/>
  <c r="F99"/>
  <c r="G99"/>
  <c r="B99"/>
  <c r="A98"/>
  <c r="D98" s="1"/>
  <c r="C100"/>
  <c r="E99"/>
  <c r="E75" i="73"/>
  <c r="L97" i="80" l="1"/>
  <c r="P97"/>
  <c r="I79" i="73"/>
  <c r="D103"/>
  <c r="F102"/>
  <c r="G80"/>
  <c r="H80" s="1"/>
  <c r="B82"/>
  <c r="A82" s="1"/>
  <c r="I97" i="80"/>
  <c r="M97"/>
  <c r="O98"/>
  <c r="N98"/>
  <c r="K98"/>
  <c r="J98"/>
  <c r="H100"/>
  <c r="G100"/>
  <c r="F100"/>
  <c r="C101"/>
  <c r="E100"/>
  <c r="B100"/>
  <c r="A99"/>
  <c r="D99" s="1"/>
  <c r="E76" i="73"/>
  <c r="P98" i="80" l="1"/>
  <c r="L98"/>
  <c r="D104" i="73"/>
  <c r="F103"/>
  <c r="C103"/>
  <c r="C104" s="1"/>
  <c r="G81"/>
  <c r="H81" s="1"/>
  <c r="B83"/>
  <c r="A83" s="1"/>
  <c r="I80"/>
  <c r="O99" i="80"/>
  <c r="N99"/>
  <c r="I98"/>
  <c r="M98"/>
  <c r="K99"/>
  <c r="J99"/>
  <c r="H101"/>
  <c r="G101"/>
  <c r="F101"/>
  <c r="A100"/>
  <c r="D100" s="1"/>
  <c r="B101"/>
  <c r="C102"/>
  <c r="E101"/>
  <c r="E77" i="73"/>
  <c r="L99" i="80" l="1"/>
  <c r="P99"/>
  <c r="D105" i="73"/>
  <c r="F104"/>
  <c r="I81"/>
  <c r="G82"/>
  <c r="H82" s="1"/>
  <c r="B84"/>
  <c r="A84" s="1"/>
  <c r="O100" i="80"/>
  <c r="N100"/>
  <c r="I99"/>
  <c r="M99"/>
  <c r="K100"/>
  <c r="J100"/>
  <c r="H102"/>
  <c r="G102"/>
  <c r="F102"/>
  <c r="C103"/>
  <c r="E102"/>
  <c r="B102"/>
  <c r="A101"/>
  <c r="D101" s="1"/>
  <c r="E78" i="73"/>
  <c r="P100" i="80" l="1"/>
  <c r="L100"/>
  <c r="D106" i="73"/>
  <c r="F105"/>
  <c r="C105"/>
  <c r="B85"/>
  <c r="A85" s="1"/>
  <c r="G83"/>
  <c r="H83" s="1"/>
  <c r="I82"/>
  <c r="O101" i="80"/>
  <c r="N101"/>
  <c r="I100"/>
  <c r="M100"/>
  <c r="K101"/>
  <c r="J101"/>
  <c r="H103"/>
  <c r="G103"/>
  <c r="F103"/>
  <c r="B103"/>
  <c r="A102"/>
  <c r="D102" s="1"/>
  <c r="C104"/>
  <c r="E103"/>
  <c r="E79" i="73"/>
  <c r="L101" i="80" l="1"/>
  <c r="P101"/>
  <c r="C106" i="73"/>
  <c r="D107"/>
  <c r="F106"/>
  <c r="I83"/>
  <c r="G84"/>
  <c r="H84" s="1"/>
  <c r="B86"/>
  <c r="A86" s="1"/>
  <c r="O102" i="80"/>
  <c r="N102"/>
  <c r="I101"/>
  <c r="M101"/>
  <c r="K102"/>
  <c r="J102"/>
  <c r="H104"/>
  <c r="G104"/>
  <c r="F104"/>
  <c r="A103"/>
  <c r="D103" s="1"/>
  <c r="C105"/>
  <c r="E104"/>
  <c r="B104"/>
  <c r="E80" i="73"/>
  <c r="C107" l="1"/>
  <c r="L102" i="80"/>
  <c r="P102"/>
  <c r="I84" i="73"/>
  <c r="D108"/>
  <c r="C108" s="1"/>
  <c r="F107"/>
  <c r="G85"/>
  <c r="H85" s="1"/>
  <c r="B87"/>
  <c r="A87" s="1"/>
  <c r="O103" i="80"/>
  <c r="N103"/>
  <c r="I102"/>
  <c r="M102"/>
  <c r="K103"/>
  <c r="J103"/>
  <c r="B105"/>
  <c r="H105"/>
  <c r="G105"/>
  <c r="F105"/>
  <c r="C106"/>
  <c r="E105"/>
  <c r="A104"/>
  <c r="D104" s="1"/>
  <c r="E81" i="73"/>
  <c r="L103" i="80" l="1"/>
  <c r="P103"/>
  <c r="S111" i="74"/>
  <c r="D109" i="73"/>
  <c r="F108"/>
  <c r="I85"/>
  <c r="G86"/>
  <c r="H86" s="1"/>
  <c r="B88"/>
  <c r="A88" s="1"/>
  <c r="N104" i="80"/>
  <c r="O104"/>
  <c r="I103"/>
  <c r="M103"/>
  <c r="K104"/>
  <c r="J104"/>
  <c r="H106"/>
  <c r="G106"/>
  <c r="F106"/>
  <c r="C107"/>
  <c r="E106"/>
  <c r="A105"/>
  <c r="D105" s="1"/>
  <c r="B106"/>
  <c r="E82" i="73"/>
  <c r="S119" i="74" l="1"/>
  <c r="L104" i="80"/>
  <c r="P104"/>
  <c r="D110" i="73"/>
  <c r="F109"/>
  <c r="C109"/>
  <c r="C110" s="1"/>
  <c r="I86"/>
  <c r="G87"/>
  <c r="H87" s="1"/>
  <c r="B89"/>
  <c r="A89" s="1"/>
  <c r="O105" i="80"/>
  <c r="N105"/>
  <c r="I104"/>
  <c r="M104"/>
  <c r="K105"/>
  <c r="J105"/>
  <c r="B107"/>
  <c r="H107"/>
  <c r="G107"/>
  <c r="F107"/>
  <c r="A106"/>
  <c r="D106" s="1"/>
  <c r="C108"/>
  <c r="E107"/>
  <c r="E83" i="73"/>
  <c r="S123" i="74" l="1"/>
  <c r="L105" i="80"/>
  <c r="P105"/>
  <c r="I87" i="73"/>
  <c r="D111"/>
  <c r="F110"/>
  <c r="B90"/>
  <c r="A90" s="1"/>
  <c r="G88"/>
  <c r="H88" s="1"/>
  <c r="N106" i="80"/>
  <c r="O106"/>
  <c r="I105"/>
  <c r="M105"/>
  <c r="K106"/>
  <c r="J106"/>
  <c r="H108"/>
  <c r="G108"/>
  <c r="F108"/>
  <c r="A107"/>
  <c r="D107" s="1"/>
  <c r="C109"/>
  <c r="E108"/>
  <c r="B108"/>
  <c r="E84" i="73"/>
  <c r="L106" i="80" l="1"/>
  <c r="P106"/>
  <c r="D112" i="73"/>
  <c r="F111"/>
  <c r="C111"/>
  <c r="I88"/>
  <c r="G89"/>
  <c r="H89" s="1"/>
  <c r="B91"/>
  <c r="A91" s="1"/>
  <c r="O107" i="80"/>
  <c r="N107"/>
  <c r="I106"/>
  <c r="M106"/>
  <c r="K107"/>
  <c r="J107"/>
  <c r="G109"/>
  <c r="H109"/>
  <c r="F109"/>
  <c r="B109"/>
  <c r="C110"/>
  <c r="E109"/>
  <c r="A108"/>
  <c r="D108" s="1"/>
  <c r="E85" i="73"/>
  <c r="L107" i="80" l="1"/>
  <c r="P107"/>
  <c r="C112" i="73"/>
  <c r="D113"/>
  <c r="F112"/>
  <c r="G90"/>
  <c r="H90" s="1"/>
  <c r="B92"/>
  <c r="A92" s="1"/>
  <c r="I89"/>
  <c r="O108" i="80"/>
  <c r="N108"/>
  <c r="I107"/>
  <c r="M107"/>
  <c r="K108"/>
  <c r="J108"/>
  <c r="H110"/>
  <c r="G110"/>
  <c r="F110"/>
  <c r="C111"/>
  <c r="E110"/>
  <c r="A109"/>
  <c r="D109" s="1"/>
  <c r="B110"/>
  <c r="E86" i="73"/>
  <c r="L108" i="80" l="1"/>
  <c r="P108"/>
  <c r="T7" i="74"/>
  <c r="T110" s="1"/>
  <c r="G113"/>
  <c r="D114" i="73"/>
  <c r="F113"/>
  <c r="C113"/>
  <c r="G91"/>
  <c r="H91" s="1"/>
  <c r="B93"/>
  <c r="A93" s="1"/>
  <c r="I90"/>
  <c r="T8" i="74" s="1"/>
  <c r="T118" s="1"/>
  <c r="O109" i="80"/>
  <c r="N109"/>
  <c r="I108"/>
  <c r="M108"/>
  <c r="K109"/>
  <c r="J109"/>
  <c r="B111"/>
  <c r="H111"/>
  <c r="G111"/>
  <c r="F111"/>
  <c r="A110"/>
  <c r="D110" s="1"/>
  <c r="C112"/>
  <c r="E111"/>
  <c r="E87" i="73"/>
  <c r="L109" i="80" l="1"/>
  <c r="P109"/>
  <c r="C114" i="73"/>
  <c r="D115"/>
  <c r="F114"/>
  <c r="I91"/>
  <c r="B94"/>
  <c r="A94" s="1"/>
  <c r="G92"/>
  <c r="H92" s="1"/>
  <c r="I109" i="80"/>
  <c r="M109"/>
  <c r="O110"/>
  <c r="N110"/>
  <c r="K110"/>
  <c r="J110"/>
  <c r="H112"/>
  <c r="G112"/>
  <c r="F112"/>
  <c r="C113"/>
  <c r="E112"/>
  <c r="A111"/>
  <c r="D111" s="1"/>
  <c r="B112"/>
  <c r="E88" i="73"/>
  <c r="L110" i="80" l="1"/>
  <c r="P110"/>
  <c r="T9" i="74"/>
  <c r="T122" s="1"/>
  <c r="G125"/>
  <c r="D116" i="73"/>
  <c r="F115"/>
  <c r="C115"/>
  <c r="C116" s="1"/>
  <c r="I92"/>
  <c r="G93"/>
  <c r="H93" s="1"/>
  <c r="B95"/>
  <c r="A95" s="1"/>
  <c r="N111" i="80"/>
  <c r="O111"/>
  <c r="I110"/>
  <c r="M110"/>
  <c r="K111"/>
  <c r="J111"/>
  <c r="B113"/>
  <c r="H113"/>
  <c r="G113"/>
  <c r="F113"/>
  <c r="A112"/>
  <c r="D112" s="1"/>
  <c r="C114"/>
  <c r="E113"/>
  <c r="E89" i="73"/>
  <c r="L111" i="80" l="1"/>
  <c r="P111"/>
  <c r="D117" i="73"/>
  <c r="F116"/>
  <c r="B96"/>
  <c r="A96" s="1"/>
  <c r="G94"/>
  <c r="H94" s="1"/>
  <c r="I93"/>
  <c r="O112" i="80"/>
  <c r="N112"/>
  <c r="I111"/>
  <c r="M111"/>
  <c r="K112"/>
  <c r="J112"/>
  <c r="H114"/>
  <c r="G114"/>
  <c r="F114"/>
  <c r="A113"/>
  <c r="D113" s="1"/>
  <c r="C115"/>
  <c r="E114"/>
  <c r="B114"/>
  <c r="E90" i="73"/>
  <c r="L112" i="80" l="1"/>
  <c r="P112"/>
  <c r="D118" i="73"/>
  <c r="F117"/>
  <c r="C117"/>
  <c r="I94"/>
  <c r="G95"/>
  <c r="H95" s="1"/>
  <c r="B97"/>
  <c r="A97" s="1"/>
  <c r="I112" i="80"/>
  <c r="M112"/>
  <c r="N113"/>
  <c r="O113"/>
  <c r="K113"/>
  <c r="J113"/>
  <c r="H115"/>
  <c r="G115"/>
  <c r="F115"/>
  <c r="B115"/>
  <c r="C116"/>
  <c r="E115"/>
  <c r="A114"/>
  <c r="D114" s="1"/>
  <c r="E91" i="73"/>
  <c r="L113" i="80" l="1"/>
  <c r="P113"/>
  <c r="C118" i="73"/>
  <c r="D119"/>
  <c r="F118"/>
  <c r="B98"/>
  <c r="A98" s="1"/>
  <c r="I95"/>
  <c r="G96"/>
  <c r="H96" s="1"/>
  <c r="O114" i="80"/>
  <c r="N114"/>
  <c r="I113"/>
  <c r="M113"/>
  <c r="K114"/>
  <c r="J114"/>
  <c r="H116"/>
  <c r="G116"/>
  <c r="F116"/>
  <c r="A115"/>
  <c r="D115" s="1"/>
  <c r="C117"/>
  <c r="E116"/>
  <c r="B116"/>
  <c r="E92" i="73"/>
  <c r="C119" l="1"/>
  <c r="L114" i="80"/>
  <c r="P114"/>
  <c r="U7" i="74"/>
  <c r="U111" s="1"/>
  <c r="H112"/>
  <c r="D120" i="73"/>
  <c r="C120" s="1"/>
  <c r="F119"/>
  <c r="I96"/>
  <c r="G97"/>
  <c r="H97" s="1"/>
  <c r="B99"/>
  <c r="A99" s="1"/>
  <c r="O115" i="80"/>
  <c r="N115"/>
  <c r="I114"/>
  <c r="M114"/>
  <c r="K115"/>
  <c r="J115"/>
  <c r="H117"/>
  <c r="G117"/>
  <c r="F117"/>
  <c r="B117"/>
  <c r="C118"/>
  <c r="E117"/>
  <c r="A116"/>
  <c r="D116" s="1"/>
  <c r="E93" i="73"/>
  <c r="L115" i="80" l="1"/>
  <c r="P115"/>
  <c r="U8" i="74"/>
  <c r="U119" s="1"/>
  <c r="H120"/>
  <c r="D121" i="73"/>
  <c r="F120"/>
  <c r="I97"/>
  <c r="G98"/>
  <c r="H98" s="1"/>
  <c r="B100"/>
  <c r="A100" s="1"/>
  <c r="O116" i="80"/>
  <c r="N116"/>
  <c r="I115"/>
  <c r="M115"/>
  <c r="K116"/>
  <c r="J116"/>
  <c r="H118"/>
  <c r="G118"/>
  <c r="F118"/>
  <c r="C119"/>
  <c r="E118"/>
  <c r="A117"/>
  <c r="D117" s="1"/>
  <c r="B118"/>
  <c r="E94" i="73"/>
  <c r="L116" i="80" l="1"/>
  <c r="P116"/>
  <c r="U9" i="74"/>
  <c r="U123" s="1"/>
  <c r="H124"/>
  <c r="I98" i="73"/>
  <c r="D122"/>
  <c r="F121"/>
  <c r="C121"/>
  <c r="C122" s="1"/>
  <c r="G99"/>
  <c r="H99" s="1"/>
  <c r="B101"/>
  <c r="A101" s="1"/>
  <c r="I116" i="80"/>
  <c r="M116"/>
  <c r="O117"/>
  <c r="N117"/>
  <c r="K117"/>
  <c r="J117"/>
  <c r="B119"/>
  <c r="H119"/>
  <c r="G119"/>
  <c r="F119"/>
  <c r="A118"/>
  <c r="D118" s="1"/>
  <c r="C120"/>
  <c r="E119"/>
  <c r="E95" i="73"/>
  <c r="P117" i="80" l="1"/>
  <c r="L117"/>
  <c r="D123" i="73"/>
  <c r="F122"/>
  <c r="I99"/>
  <c r="G100"/>
  <c r="H100" s="1"/>
  <c r="B102"/>
  <c r="A102" s="1"/>
  <c r="O118" i="80"/>
  <c r="N118"/>
  <c r="I117"/>
  <c r="M117"/>
  <c r="K118"/>
  <c r="J118"/>
  <c r="H120"/>
  <c r="G120"/>
  <c r="F120"/>
  <c r="C121"/>
  <c r="E120"/>
  <c r="A119"/>
  <c r="D119" s="1"/>
  <c r="B120"/>
  <c r="E96" i="73"/>
  <c r="L118" i="80" l="1"/>
  <c r="P118"/>
  <c r="D124" i="73"/>
  <c r="F123"/>
  <c r="C123"/>
  <c r="G101"/>
  <c r="H101" s="1"/>
  <c r="B103"/>
  <c r="A103" s="1"/>
  <c r="I100"/>
  <c r="I118" i="80"/>
  <c r="M118"/>
  <c r="O119"/>
  <c r="N119"/>
  <c r="K119"/>
  <c r="J119"/>
  <c r="B121"/>
  <c r="H121"/>
  <c r="G121"/>
  <c r="F121"/>
  <c r="A120"/>
  <c r="D120" s="1"/>
  <c r="C122"/>
  <c r="E121"/>
  <c r="E97" i="73"/>
  <c r="L119" i="80" l="1"/>
  <c r="P119"/>
  <c r="C124" i="73"/>
  <c r="D125"/>
  <c r="F124"/>
  <c r="I101"/>
  <c r="G102"/>
  <c r="H102" s="1"/>
  <c r="B104"/>
  <c r="A104" s="1"/>
  <c r="N120" i="80"/>
  <c r="O120"/>
  <c r="I119"/>
  <c r="M119"/>
  <c r="K120"/>
  <c r="J120"/>
  <c r="H122"/>
  <c r="G122"/>
  <c r="F122"/>
  <c r="A121"/>
  <c r="D121" s="1"/>
  <c r="C123"/>
  <c r="E122"/>
  <c r="B122"/>
  <c r="E98" i="73"/>
  <c r="L120" i="80" l="1"/>
  <c r="P120"/>
  <c r="V7" i="74"/>
  <c r="V110" s="1"/>
  <c r="I102" i="73"/>
  <c r="D126"/>
  <c r="F125"/>
  <c r="C125"/>
  <c r="G103"/>
  <c r="H103" s="1"/>
  <c r="B105"/>
  <c r="A105" s="1"/>
  <c r="O121" i="80"/>
  <c r="N121"/>
  <c r="I120"/>
  <c r="M120"/>
  <c r="K121"/>
  <c r="J121"/>
  <c r="H123"/>
  <c r="G123"/>
  <c r="F123"/>
  <c r="B123"/>
  <c r="C124"/>
  <c r="E123"/>
  <c r="A122"/>
  <c r="D122" s="1"/>
  <c r="E99" i="73"/>
  <c r="I112" i="74" l="1"/>
  <c r="P121" i="80"/>
  <c r="L121"/>
  <c r="V8" i="74"/>
  <c r="V118" s="1"/>
  <c r="C126" i="73"/>
  <c r="I103"/>
  <c r="D127"/>
  <c r="F126"/>
  <c r="G104"/>
  <c r="H104" s="1"/>
  <c r="B106"/>
  <c r="A106" s="1"/>
  <c r="N122" i="80"/>
  <c r="O122"/>
  <c r="I121"/>
  <c r="M121"/>
  <c r="K122"/>
  <c r="J122"/>
  <c r="H124"/>
  <c r="G124"/>
  <c r="F124"/>
  <c r="A123"/>
  <c r="D123" s="1"/>
  <c r="C125"/>
  <c r="E124"/>
  <c r="B124"/>
  <c r="E100" i="73"/>
  <c r="I120" i="74" l="1"/>
  <c r="P122" i="80"/>
  <c r="L122"/>
  <c r="V9" i="74"/>
  <c r="V122" s="1"/>
  <c r="I104" i="73"/>
  <c r="D128"/>
  <c r="F127"/>
  <c r="C127"/>
  <c r="G105"/>
  <c r="H105" s="1"/>
  <c r="B107"/>
  <c r="A107" s="1"/>
  <c r="O123" i="80"/>
  <c r="N123"/>
  <c r="I122"/>
  <c r="M122"/>
  <c r="K123"/>
  <c r="J123"/>
  <c r="B125"/>
  <c r="H125"/>
  <c r="G125"/>
  <c r="F125"/>
  <c r="C126"/>
  <c r="E125"/>
  <c r="A124"/>
  <c r="D124" s="1"/>
  <c r="E101" i="73"/>
  <c r="I124" i="74" l="1"/>
  <c r="L123" i="80"/>
  <c r="P123"/>
  <c r="C128" i="73"/>
  <c r="D129"/>
  <c r="F128"/>
  <c r="I105"/>
  <c r="G106"/>
  <c r="H106" s="1"/>
  <c r="B108"/>
  <c r="A108" s="1"/>
  <c r="O124" i="80"/>
  <c r="N124"/>
  <c r="I123"/>
  <c r="M123"/>
  <c r="K124"/>
  <c r="J124"/>
  <c r="H126"/>
  <c r="G126"/>
  <c r="F126"/>
  <c r="A125"/>
  <c r="D125" s="1"/>
  <c r="C127"/>
  <c r="E126"/>
  <c r="B126"/>
  <c r="E102" i="73"/>
  <c r="L124" i="80" l="1"/>
  <c r="P124"/>
  <c r="D130" i="73"/>
  <c r="F129"/>
  <c r="C129"/>
  <c r="C130" s="1"/>
  <c r="I106"/>
  <c r="G107"/>
  <c r="H107" s="1"/>
  <c r="B109"/>
  <c r="A109" s="1"/>
  <c r="O125" i="80"/>
  <c r="N125"/>
  <c r="I124"/>
  <c r="M124"/>
  <c r="K125"/>
  <c r="J125"/>
  <c r="H127"/>
  <c r="G127"/>
  <c r="F127"/>
  <c r="B127"/>
  <c r="C128"/>
  <c r="E127"/>
  <c r="A126"/>
  <c r="D126" s="1"/>
  <c r="E103" i="73"/>
  <c r="P125" i="80" l="1"/>
  <c r="L125"/>
  <c r="D131" i="73"/>
  <c r="F130"/>
  <c r="I107"/>
  <c r="G108"/>
  <c r="H108" s="1"/>
  <c r="B110"/>
  <c r="A110" s="1"/>
  <c r="O126" i="80"/>
  <c r="N126"/>
  <c r="I125"/>
  <c r="M125"/>
  <c r="K126"/>
  <c r="J126"/>
  <c r="H128"/>
  <c r="G128"/>
  <c r="F128"/>
  <c r="A127"/>
  <c r="D127" s="1"/>
  <c r="C129"/>
  <c r="E128"/>
  <c r="B128"/>
  <c r="E104" i="73"/>
  <c r="L126" i="80" l="1"/>
  <c r="P126"/>
  <c r="J111" i="74"/>
  <c r="D132" i="73"/>
  <c r="F131"/>
  <c r="C131"/>
  <c r="I108"/>
  <c r="G109"/>
  <c r="H109" s="1"/>
  <c r="B111"/>
  <c r="A111" s="1"/>
  <c r="B129" i="80"/>
  <c r="I126"/>
  <c r="M126"/>
  <c r="N127"/>
  <c r="O127"/>
  <c r="K127"/>
  <c r="J127"/>
  <c r="H129"/>
  <c r="G129"/>
  <c r="F129"/>
  <c r="C130"/>
  <c r="E129"/>
  <c r="A128"/>
  <c r="D128" s="1"/>
  <c r="E105" i="73"/>
  <c r="L127" i="80" l="1"/>
  <c r="P127"/>
  <c r="J119" i="74"/>
  <c r="C132" i="73"/>
  <c r="D133"/>
  <c r="F132"/>
  <c r="B112"/>
  <c r="A112" s="1"/>
  <c r="G110"/>
  <c r="H110" s="1"/>
  <c r="I109"/>
  <c r="O128" i="80"/>
  <c r="N128"/>
  <c r="I127"/>
  <c r="M127"/>
  <c r="K128"/>
  <c r="J128"/>
  <c r="H130"/>
  <c r="G130"/>
  <c r="F130"/>
  <c r="A129"/>
  <c r="D129" s="1"/>
  <c r="C131"/>
  <c r="E130"/>
  <c r="B130"/>
  <c r="E106" i="73"/>
  <c r="L128" i="80" l="1"/>
  <c r="P128"/>
  <c r="J123" i="74"/>
  <c r="D134" i="73"/>
  <c r="F133"/>
  <c r="C133"/>
  <c r="C134" s="1"/>
  <c r="I110"/>
  <c r="G111"/>
  <c r="H111" s="1"/>
  <c r="B113"/>
  <c r="A113" s="1"/>
  <c r="N129" i="80"/>
  <c r="O129"/>
  <c r="I128"/>
  <c r="M128"/>
  <c r="B131"/>
  <c r="K129"/>
  <c r="J129"/>
  <c r="H131"/>
  <c r="G131"/>
  <c r="F131"/>
  <c r="C132"/>
  <c r="E131"/>
  <c r="A130"/>
  <c r="D130" s="1"/>
  <c r="E107" i="73"/>
  <c r="P129" i="80" l="1"/>
  <c r="L129"/>
  <c r="D135" i="73"/>
  <c r="F134"/>
  <c r="G112"/>
  <c r="H112" s="1"/>
  <c r="B114"/>
  <c r="A114" s="1"/>
  <c r="I111"/>
  <c r="I129" i="80"/>
  <c r="M129"/>
  <c r="O130"/>
  <c r="N130"/>
  <c r="K130"/>
  <c r="J130"/>
  <c r="H132"/>
  <c r="G132"/>
  <c r="F132"/>
  <c r="A131"/>
  <c r="D131" s="1"/>
  <c r="C133"/>
  <c r="E132"/>
  <c r="B132"/>
  <c r="E108" i="73"/>
  <c r="L130" i="80" l="1"/>
  <c r="P130"/>
  <c r="D136" i="73"/>
  <c r="F135"/>
  <c r="C135"/>
  <c r="I112"/>
  <c r="G113"/>
  <c r="H113" s="1"/>
  <c r="B115"/>
  <c r="A115" s="1"/>
  <c r="I130" i="80"/>
  <c r="M130"/>
  <c r="O131"/>
  <c r="N131"/>
  <c r="K131"/>
  <c r="J131"/>
  <c r="H133"/>
  <c r="G133"/>
  <c r="F133"/>
  <c r="B133"/>
  <c r="C134"/>
  <c r="E133"/>
  <c r="A132"/>
  <c r="D132" s="1"/>
  <c r="E109" i="73"/>
  <c r="L131" i="80" l="1"/>
  <c r="P131"/>
  <c r="C136" i="73"/>
  <c r="D137"/>
  <c r="F136"/>
  <c r="G114"/>
  <c r="H114" s="1"/>
  <c r="B116"/>
  <c r="A116" s="1"/>
  <c r="I113"/>
  <c r="O132" i="80"/>
  <c r="N132"/>
  <c r="I131"/>
  <c r="M131"/>
  <c r="K132"/>
  <c r="J132"/>
  <c r="H134"/>
  <c r="G134"/>
  <c r="F134"/>
  <c r="C135"/>
  <c r="E134"/>
  <c r="A133"/>
  <c r="D133" s="1"/>
  <c r="B134"/>
  <c r="E110" i="73"/>
  <c r="L132" i="80" l="1"/>
  <c r="P132"/>
  <c r="K111" i="74"/>
  <c r="C137" i="73"/>
  <c r="I114"/>
  <c r="D138"/>
  <c r="F137"/>
  <c r="G115"/>
  <c r="H115" s="1"/>
  <c r="B117"/>
  <c r="A117" s="1"/>
  <c r="B135" i="80"/>
  <c r="N133"/>
  <c r="O133"/>
  <c r="I132"/>
  <c r="M132"/>
  <c r="K133"/>
  <c r="J133"/>
  <c r="H135"/>
  <c r="G135"/>
  <c r="F135"/>
  <c r="A134"/>
  <c r="D134" s="1"/>
  <c r="C136"/>
  <c r="E135"/>
  <c r="E111" i="73"/>
  <c r="P133" i="80" l="1"/>
  <c r="L133"/>
  <c r="K119" i="74"/>
  <c r="C138" i="73"/>
  <c r="D139"/>
  <c r="F138"/>
  <c r="B118"/>
  <c r="A118" s="1"/>
  <c r="G116"/>
  <c r="H116" s="1"/>
  <c r="I115"/>
  <c r="I133" i="80"/>
  <c r="M133"/>
  <c r="O134"/>
  <c r="N134"/>
  <c r="K134"/>
  <c r="J134"/>
  <c r="H136"/>
  <c r="G136"/>
  <c r="F136"/>
  <c r="C137"/>
  <c r="E136"/>
  <c r="A135"/>
  <c r="D135" s="1"/>
  <c r="B136"/>
  <c r="E112" i="73"/>
  <c r="P134" i="80" l="1"/>
  <c r="L134"/>
  <c r="K123" i="74"/>
  <c r="D140" i="73"/>
  <c r="F139"/>
  <c r="C139"/>
  <c r="C140" s="1"/>
  <c r="I116"/>
  <c r="G117"/>
  <c r="H117" s="1"/>
  <c r="B119"/>
  <c r="A119" s="1"/>
  <c r="O135" i="80"/>
  <c r="N135"/>
  <c r="I134"/>
  <c r="M134"/>
  <c r="K135"/>
  <c r="J135"/>
  <c r="B137"/>
  <c r="H137"/>
  <c r="G137"/>
  <c r="F137"/>
  <c r="A136"/>
  <c r="D136" s="1"/>
  <c r="C138"/>
  <c r="E137"/>
  <c r="E113" i="73"/>
  <c r="P135" i="80" l="1"/>
  <c r="L135"/>
  <c r="I117" i="73"/>
  <c r="D141"/>
  <c r="F140"/>
  <c r="G118"/>
  <c r="H118" s="1"/>
  <c r="B120"/>
  <c r="A120" s="1"/>
  <c r="N136" i="80"/>
  <c r="O136"/>
  <c r="I135"/>
  <c r="M135"/>
  <c r="K136"/>
  <c r="J136"/>
  <c r="H138"/>
  <c r="G138"/>
  <c r="F138"/>
  <c r="C139"/>
  <c r="E138"/>
  <c r="A137"/>
  <c r="D137" s="1"/>
  <c r="B138"/>
  <c r="E114" i="73"/>
  <c r="L136" i="80" l="1"/>
  <c r="P136"/>
  <c r="D142" i="73"/>
  <c r="F141"/>
  <c r="C141"/>
  <c r="C142" s="1"/>
  <c r="I118"/>
  <c r="G119"/>
  <c r="H119" s="1"/>
  <c r="B121"/>
  <c r="A121" s="1"/>
  <c r="O137" i="80"/>
  <c r="N137"/>
  <c r="I136"/>
  <c r="M136"/>
  <c r="K137"/>
  <c r="J137"/>
  <c r="B139"/>
  <c r="H139"/>
  <c r="G139"/>
  <c r="F139"/>
  <c r="A138"/>
  <c r="D138" s="1"/>
  <c r="C140"/>
  <c r="E139"/>
  <c r="E115" i="73"/>
  <c r="P137" i="80" l="1"/>
  <c r="L137"/>
  <c r="D143" i="73"/>
  <c r="F142"/>
  <c r="G120"/>
  <c r="H120" s="1"/>
  <c r="B122"/>
  <c r="A122" s="1"/>
  <c r="I119"/>
  <c r="N138" i="80"/>
  <c r="O138"/>
  <c r="I137"/>
  <c r="M137"/>
  <c r="K138"/>
  <c r="J138"/>
  <c r="H140"/>
  <c r="G140"/>
  <c r="F140"/>
  <c r="C141"/>
  <c r="E140"/>
  <c r="A139"/>
  <c r="D139" s="1"/>
  <c r="B140"/>
  <c r="E116" i="73"/>
  <c r="L138" i="80" l="1"/>
  <c r="P138"/>
  <c r="L111" i="74"/>
  <c r="D144" i="73"/>
  <c r="F143"/>
  <c r="C143"/>
  <c r="C144" s="1"/>
  <c r="G121"/>
  <c r="H121" s="1"/>
  <c r="B123"/>
  <c r="A123" s="1"/>
  <c r="I120"/>
  <c r="O139" i="80"/>
  <c r="N139"/>
  <c r="I138"/>
  <c r="M138"/>
  <c r="K139"/>
  <c r="J139"/>
  <c r="B141"/>
  <c r="H141"/>
  <c r="G141"/>
  <c r="F141"/>
  <c r="A140"/>
  <c r="D140" s="1"/>
  <c r="C142"/>
  <c r="E141"/>
  <c r="E117" i="73"/>
  <c r="L139" i="80" l="1"/>
  <c r="P139"/>
  <c r="L119" i="74"/>
  <c r="D145" i="73"/>
  <c r="F144"/>
  <c r="G122"/>
  <c r="H122" s="1"/>
  <c r="B124"/>
  <c r="A124" s="1"/>
  <c r="I121"/>
  <c r="O140" i="80"/>
  <c r="N140"/>
  <c r="I139"/>
  <c r="M139"/>
  <c r="K140"/>
  <c r="J140"/>
  <c r="H142"/>
  <c r="G142"/>
  <c r="F142"/>
  <c r="C143"/>
  <c r="E142"/>
  <c r="A141"/>
  <c r="D141" s="1"/>
  <c r="B142"/>
  <c r="E118" i="73"/>
  <c r="L140" i="80" l="1"/>
  <c r="P140"/>
  <c r="L123" i="74"/>
  <c r="D146" i="73"/>
  <c r="F145"/>
  <c r="C145"/>
  <c r="C146" s="1"/>
  <c r="G123"/>
  <c r="H123" s="1"/>
  <c r="B125"/>
  <c r="A125" s="1"/>
  <c r="I122"/>
  <c r="O141" i="80"/>
  <c r="N141"/>
  <c r="I140"/>
  <c r="M140"/>
  <c r="K141"/>
  <c r="J141"/>
  <c r="B143"/>
  <c r="H143"/>
  <c r="G143"/>
  <c r="F143"/>
  <c r="A142"/>
  <c r="D142" s="1"/>
  <c r="C144"/>
  <c r="E143"/>
  <c r="E119" i="73"/>
  <c r="L141" i="80" l="1"/>
  <c r="P141"/>
  <c r="D147" i="73"/>
  <c r="F146"/>
  <c r="G124"/>
  <c r="H124" s="1"/>
  <c r="B126"/>
  <c r="A126" s="1"/>
  <c r="I123"/>
  <c r="I141" i="80"/>
  <c r="M141"/>
  <c r="O142"/>
  <c r="N142"/>
  <c r="K142"/>
  <c r="J142"/>
  <c r="H144"/>
  <c r="G144"/>
  <c r="F144"/>
  <c r="C145"/>
  <c r="E144"/>
  <c r="A143"/>
  <c r="D143" s="1"/>
  <c r="B144"/>
  <c r="E120" i="73"/>
  <c r="P142" i="80" l="1"/>
  <c r="L142"/>
  <c r="D148" i="73"/>
  <c r="F147"/>
  <c r="C147"/>
  <c r="C148" s="1"/>
  <c r="I124"/>
  <c r="G125"/>
  <c r="H125" s="1"/>
  <c r="B127"/>
  <c r="A127" s="1"/>
  <c r="N143" i="80"/>
  <c r="O143"/>
  <c r="I142"/>
  <c r="M142"/>
  <c r="K143"/>
  <c r="J143"/>
  <c r="B145"/>
  <c r="H145"/>
  <c r="G145"/>
  <c r="F145"/>
  <c r="A144"/>
  <c r="D144" s="1"/>
  <c r="C146"/>
  <c r="E145"/>
  <c r="E121" i="73"/>
  <c r="L143" i="80" l="1"/>
  <c r="P143"/>
  <c r="D149" i="73"/>
  <c r="F148"/>
  <c r="I125"/>
  <c r="B128"/>
  <c r="A128" s="1"/>
  <c r="G126"/>
  <c r="H126" s="1"/>
  <c r="O144" i="80"/>
  <c r="N144"/>
  <c r="I143"/>
  <c r="M143"/>
  <c r="K144"/>
  <c r="J144"/>
  <c r="H146"/>
  <c r="G146"/>
  <c r="F146"/>
  <c r="A145"/>
  <c r="D145" s="1"/>
  <c r="C147"/>
  <c r="E146"/>
  <c r="B146"/>
  <c r="E122" i="73"/>
  <c r="L144" i="80" l="1"/>
  <c r="P144"/>
  <c r="M111" i="74"/>
  <c r="D150" i="73"/>
  <c r="F149"/>
  <c r="C149"/>
  <c r="C150" s="1"/>
  <c r="I126"/>
  <c r="G127"/>
  <c r="H127" s="1"/>
  <c r="B129"/>
  <c r="A129" s="1"/>
  <c r="N145" i="80"/>
  <c r="O145"/>
  <c r="I144"/>
  <c r="M144"/>
  <c r="K145"/>
  <c r="J145"/>
  <c r="B147"/>
  <c r="H147"/>
  <c r="G147"/>
  <c r="F147"/>
  <c r="C148"/>
  <c r="E147"/>
  <c r="A146"/>
  <c r="D146" s="1"/>
  <c r="E123" i="73"/>
  <c r="P145" i="80" l="1"/>
  <c r="L145"/>
  <c r="M119" i="74"/>
  <c r="D151" i="73"/>
  <c r="F150"/>
  <c r="B130"/>
  <c r="A130" s="1"/>
  <c r="G128"/>
  <c r="H128" s="1"/>
  <c r="I127"/>
  <c r="O146" i="80"/>
  <c r="N146"/>
  <c r="I145"/>
  <c r="M145"/>
  <c r="K146"/>
  <c r="J146"/>
  <c r="H148"/>
  <c r="G148"/>
  <c r="F148"/>
  <c r="A147"/>
  <c r="D147" s="1"/>
  <c r="C149"/>
  <c r="E148"/>
  <c r="B148"/>
  <c r="E124" i="73"/>
  <c r="P146" i="80" l="1"/>
  <c r="L146"/>
  <c r="M123" i="74"/>
  <c r="D152" i="73"/>
  <c r="F151"/>
  <c r="C151"/>
  <c r="C152" s="1"/>
  <c r="I128"/>
  <c r="G129"/>
  <c r="H129" s="1"/>
  <c r="B131"/>
  <c r="A131" s="1"/>
  <c r="N147" i="80"/>
  <c r="O147"/>
  <c r="I146"/>
  <c r="M146"/>
  <c r="K147"/>
  <c r="J147"/>
  <c r="H149"/>
  <c r="G149"/>
  <c r="F149"/>
  <c r="B149"/>
  <c r="C150"/>
  <c r="E149"/>
  <c r="A148"/>
  <c r="D148" s="1"/>
  <c r="E125" i="73"/>
  <c r="P147" i="80" l="1"/>
  <c r="L147"/>
  <c r="I129" i="73"/>
  <c r="D153"/>
  <c r="C153" s="1"/>
  <c r="F152"/>
  <c r="G130"/>
  <c r="H130" s="1"/>
  <c r="B132"/>
  <c r="A132" s="1"/>
  <c r="O148" i="80"/>
  <c r="N148"/>
  <c r="I147"/>
  <c r="M147"/>
  <c r="K148"/>
  <c r="J148"/>
  <c r="H150"/>
  <c r="G150"/>
  <c r="F150"/>
  <c r="C151"/>
  <c r="E150"/>
  <c r="A149"/>
  <c r="D149" s="1"/>
  <c r="B150"/>
  <c r="E126" i="73"/>
  <c r="L148" i="80" l="1"/>
  <c r="P148"/>
  <c r="D154" i="73"/>
  <c r="C154" s="1"/>
  <c r="F153"/>
  <c r="I130"/>
  <c r="G131"/>
  <c r="H131" s="1"/>
  <c r="B133"/>
  <c r="A133" s="1"/>
  <c r="O149" i="80"/>
  <c r="N149"/>
  <c r="I148"/>
  <c r="M148"/>
  <c r="K149"/>
  <c r="J149"/>
  <c r="B151"/>
  <c r="H151"/>
  <c r="G151"/>
  <c r="F151"/>
  <c r="A150"/>
  <c r="D150" s="1"/>
  <c r="C152"/>
  <c r="E151"/>
  <c r="E127" i="73"/>
  <c r="L149" i="80" l="1"/>
  <c r="P149"/>
  <c r="D155" i="73"/>
  <c r="F154"/>
  <c r="B134"/>
  <c r="A134" s="1"/>
  <c r="G132"/>
  <c r="H132" s="1"/>
  <c r="I131"/>
  <c r="O150" i="80"/>
  <c r="N150"/>
  <c r="I149"/>
  <c r="M149"/>
  <c r="K150"/>
  <c r="J150"/>
  <c r="H152"/>
  <c r="G152"/>
  <c r="F152"/>
  <c r="C153"/>
  <c r="E152"/>
  <c r="A151"/>
  <c r="D151" s="1"/>
  <c r="B152"/>
  <c r="E128" i="73"/>
  <c r="L150" i="80" l="1"/>
  <c r="P150"/>
  <c r="N111" i="74"/>
  <c r="D156" i="73"/>
  <c r="F155"/>
  <c r="C155"/>
  <c r="C156" s="1"/>
  <c r="I132"/>
  <c r="G133"/>
  <c r="H133" s="1"/>
  <c r="B135"/>
  <c r="A135" s="1"/>
  <c r="B153" i="80"/>
  <c r="O151"/>
  <c r="N151"/>
  <c r="I150"/>
  <c r="M150"/>
  <c r="K151"/>
  <c r="J151"/>
  <c r="H153"/>
  <c r="G153"/>
  <c r="F153"/>
  <c r="A152"/>
  <c r="D152" s="1"/>
  <c r="C154"/>
  <c r="E153"/>
  <c r="E129" i="73"/>
  <c r="P151" i="80" l="1"/>
  <c r="L151"/>
  <c r="N119" i="74"/>
  <c r="I133" i="73"/>
  <c r="D157"/>
  <c r="F156"/>
  <c r="B136"/>
  <c r="A136" s="1"/>
  <c r="G134"/>
  <c r="H134" s="1"/>
  <c r="N152" i="80"/>
  <c r="O152"/>
  <c r="I151"/>
  <c r="M151"/>
  <c r="K152"/>
  <c r="J152"/>
  <c r="H154"/>
  <c r="G154"/>
  <c r="F154"/>
  <c r="C155"/>
  <c r="E154"/>
  <c r="A153"/>
  <c r="D153" s="1"/>
  <c r="B154"/>
  <c r="E130" i="73"/>
  <c r="P152" i="80" l="1"/>
  <c r="L152"/>
  <c r="N123" i="74"/>
  <c r="I134" i="73"/>
  <c r="D158"/>
  <c r="F157"/>
  <c r="C157"/>
  <c r="C158" s="1"/>
  <c r="G135"/>
  <c r="H135" s="1"/>
  <c r="B137"/>
  <c r="A137" s="1"/>
  <c r="O153" i="80"/>
  <c r="N153"/>
  <c r="I152"/>
  <c r="M152"/>
  <c r="B155"/>
  <c r="K153"/>
  <c r="J153"/>
  <c r="H155"/>
  <c r="G155"/>
  <c r="F155"/>
  <c r="A154"/>
  <c r="D154" s="1"/>
  <c r="C156"/>
  <c r="E155"/>
  <c r="E131" i="73"/>
  <c r="P153" i="80" l="1"/>
  <c r="L153"/>
  <c r="I135" i="73"/>
  <c r="D159"/>
  <c r="F158"/>
  <c r="G136"/>
  <c r="H136" s="1"/>
  <c r="B138"/>
  <c r="A138" s="1"/>
  <c r="I153" i="80"/>
  <c r="M153"/>
  <c r="N154"/>
  <c r="O154"/>
  <c r="K154"/>
  <c r="J154"/>
  <c r="H156"/>
  <c r="G156"/>
  <c r="F156"/>
  <c r="C157"/>
  <c r="E156"/>
  <c r="A155"/>
  <c r="D155" s="1"/>
  <c r="B156"/>
  <c r="E132" i="73"/>
  <c r="L154" i="80" l="1"/>
  <c r="P154"/>
  <c r="D160" i="73"/>
  <c r="F159"/>
  <c r="C159"/>
  <c r="I136"/>
  <c r="B139"/>
  <c r="A139" s="1"/>
  <c r="G137"/>
  <c r="H137" s="1"/>
  <c r="O155" i="80"/>
  <c r="N155"/>
  <c r="I154"/>
  <c r="M154"/>
  <c r="K155"/>
  <c r="J155"/>
  <c r="B157"/>
  <c r="H157"/>
  <c r="G157"/>
  <c r="F157"/>
  <c r="A156"/>
  <c r="D156" s="1"/>
  <c r="C158"/>
  <c r="E157"/>
  <c r="E133" i="73"/>
  <c r="L155" i="80" l="1"/>
  <c r="P155"/>
  <c r="C160" i="73"/>
  <c r="D161"/>
  <c r="F160"/>
  <c r="I137"/>
  <c r="G138"/>
  <c r="H138" s="1"/>
  <c r="B140"/>
  <c r="A140" s="1"/>
  <c r="I155" i="80"/>
  <c r="M155"/>
  <c r="O156"/>
  <c r="N156"/>
  <c r="K156"/>
  <c r="J156"/>
  <c r="H158"/>
  <c r="G158"/>
  <c r="F158"/>
  <c r="C159"/>
  <c r="E158"/>
  <c r="A157"/>
  <c r="D157" s="1"/>
  <c r="B158"/>
  <c r="E134" i="73"/>
  <c r="L156" i="80" l="1"/>
  <c r="P156"/>
  <c r="O111" i="74"/>
  <c r="D162" i="73"/>
  <c r="F161"/>
  <c r="C161"/>
  <c r="I138"/>
  <c r="B141"/>
  <c r="A141" s="1"/>
  <c r="G139"/>
  <c r="H139" s="1"/>
  <c r="O157" i="80"/>
  <c r="N157"/>
  <c r="I156"/>
  <c r="M156"/>
  <c r="K157"/>
  <c r="J157"/>
  <c r="B159"/>
  <c r="H159"/>
  <c r="G159"/>
  <c r="F159"/>
  <c r="A158"/>
  <c r="D158" s="1"/>
  <c r="C160"/>
  <c r="E159"/>
  <c r="E135" i="73"/>
  <c r="L157" i="80" l="1"/>
  <c r="P157"/>
  <c r="O119" i="74"/>
  <c r="C162" i="73"/>
  <c r="I139"/>
  <c r="D163"/>
  <c r="F162"/>
  <c r="G140"/>
  <c r="H140" s="1"/>
  <c r="B142"/>
  <c r="A142" s="1"/>
  <c r="O158" i="80"/>
  <c r="N158"/>
  <c r="I157"/>
  <c r="M157"/>
  <c r="K158"/>
  <c r="J158"/>
  <c r="H160"/>
  <c r="G160"/>
  <c r="F160"/>
  <c r="A159"/>
  <c r="D159" s="1"/>
  <c r="C161"/>
  <c r="E160"/>
  <c r="B160"/>
  <c r="E136" i="73"/>
  <c r="P158" i="80" l="1"/>
  <c r="L158"/>
  <c r="O123" i="74"/>
  <c r="D164" i="73"/>
  <c r="F163"/>
  <c r="C163"/>
  <c r="C164" s="1"/>
  <c r="G141"/>
  <c r="H141" s="1"/>
  <c r="B143"/>
  <c r="A143" s="1"/>
  <c r="I140"/>
  <c r="N159" i="80"/>
  <c r="O159"/>
  <c r="I158"/>
  <c r="M158"/>
  <c r="K159"/>
  <c r="J159"/>
  <c r="H161"/>
  <c r="G161"/>
  <c r="F161"/>
  <c r="B161"/>
  <c r="C162"/>
  <c r="E161"/>
  <c r="A160"/>
  <c r="D160" s="1"/>
  <c r="E137" i="73"/>
  <c r="L159" i="80" l="1"/>
  <c r="P159"/>
  <c r="I141" i="73"/>
  <c r="D165"/>
  <c r="F164"/>
  <c r="G142"/>
  <c r="H142" s="1"/>
  <c r="B144"/>
  <c r="A144" s="1"/>
  <c r="O160" i="80"/>
  <c r="N160"/>
  <c r="I159"/>
  <c r="M159"/>
  <c r="K160"/>
  <c r="J160"/>
  <c r="H162"/>
  <c r="G162"/>
  <c r="F162"/>
  <c r="C163"/>
  <c r="E162"/>
  <c r="A161"/>
  <c r="D161" s="1"/>
  <c r="B162"/>
  <c r="E138" i="73"/>
  <c r="L160" i="80" l="1"/>
  <c r="P160"/>
  <c r="D166" i="73"/>
  <c r="F165"/>
  <c r="C165"/>
  <c r="G143"/>
  <c r="H143" s="1"/>
  <c r="B145"/>
  <c r="A145" s="1"/>
  <c r="I142"/>
  <c r="N161" i="80"/>
  <c r="O161"/>
  <c r="I160"/>
  <c r="M160"/>
  <c r="K161"/>
  <c r="J161"/>
  <c r="B163"/>
  <c r="H163"/>
  <c r="G163"/>
  <c r="F163"/>
  <c r="A162"/>
  <c r="D162" s="1"/>
  <c r="C164"/>
  <c r="E163"/>
  <c r="E139" i="73"/>
  <c r="L161" i="80" l="1"/>
  <c r="P161"/>
  <c r="C166" i="73"/>
  <c r="D167"/>
  <c r="F166"/>
  <c r="G144"/>
  <c r="H144" s="1"/>
  <c r="B146"/>
  <c r="A146" s="1"/>
  <c r="I143"/>
  <c r="O162" i="80"/>
  <c r="N162"/>
  <c r="I161"/>
  <c r="M161"/>
  <c r="K162"/>
  <c r="J162"/>
  <c r="H164"/>
  <c r="G164"/>
  <c r="F164"/>
  <c r="A163"/>
  <c r="D163" s="1"/>
  <c r="C165"/>
  <c r="E164"/>
  <c r="B164"/>
  <c r="E140" i="73"/>
  <c r="L162" i="80" l="1"/>
  <c r="P162"/>
  <c r="P110" i="74"/>
  <c r="C167" i="73"/>
  <c r="D168"/>
  <c r="F167"/>
  <c r="G145"/>
  <c r="H145" s="1"/>
  <c r="B147"/>
  <c r="A147" s="1"/>
  <c r="I144"/>
  <c r="O163" i="80"/>
  <c r="N163"/>
  <c r="I162"/>
  <c r="M162"/>
  <c r="K163"/>
  <c r="J163"/>
  <c r="H165"/>
  <c r="G165"/>
  <c r="F165"/>
  <c r="B165"/>
  <c r="C166"/>
  <c r="E165"/>
  <c r="A164"/>
  <c r="D164" s="1"/>
  <c r="E141" i="73"/>
  <c r="L163" i="80" l="1"/>
  <c r="P163"/>
  <c r="P118" i="74"/>
  <c r="C168" i="73"/>
  <c r="D169"/>
  <c r="F168"/>
  <c r="I145"/>
  <c r="G146"/>
  <c r="H146" s="1"/>
  <c r="B148"/>
  <c r="A148" s="1"/>
  <c r="O164" i="80"/>
  <c r="N164"/>
  <c r="I163"/>
  <c r="M163"/>
  <c r="K164"/>
  <c r="J164"/>
  <c r="H166"/>
  <c r="G166"/>
  <c r="F166"/>
  <c r="C167"/>
  <c r="E166"/>
  <c r="A165"/>
  <c r="D165" s="1"/>
  <c r="B166"/>
  <c r="E142" i="73"/>
  <c r="P164" i="80" l="1"/>
  <c r="L164"/>
  <c r="P122" i="74"/>
  <c r="C169" i="73"/>
  <c r="D170"/>
  <c r="F169"/>
  <c r="B149"/>
  <c r="A149" s="1"/>
  <c r="G147"/>
  <c r="H147" s="1"/>
  <c r="I146"/>
  <c r="O165" i="80"/>
  <c r="N165"/>
  <c r="I164"/>
  <c r="M164"/>
  <c r="K165"/>
  <c r="J165"/>
  <c r="B167"/>
  <c r="H167"/>
  <c r="G167"/>
  <c r="F167"/>
  <c r="A166"/>
  <c r="D166" s="1"/>
  <c r="C168"/>
  <c r="E167"/>
  <c r="E143" i="73"/>
  <c r="L165" i="80" l="1"/>
  <c r="P165"/>
  <c r="I147" i="73"/>
  <c r="C170"/>
  <c r="D171"/>
  <c r="F170"/>
  <c r="G148"/>
  <c r="H148" s="1"/>
  <c r="B150"/>
  <c r="A150" s="1"/>
  <c r="O166" i="80"/>
  <c r="N166"/>
  <c r="I165"/>
  <c r="M165"/>
  <c r="K166"/>
  <c r="J166"/>
  <c r="H168"/>
  <c r="G168"/>
  <c r="F168"/>
  <c r="A167"/>
  <c r="D167" s="1"/>
  <c r="C169"/>
  <c r="E168"/>
  <c r="B168"/>
  <c r="E144" i="73"/>
  <c r="P166" i="80" l="1"/>
  <c r="L166"/>
  <c r="D172" i="73"/>
  <c r="F171"/>
  <c r="I148"/>
  <c r="C171"/>
  <c r="G149"/>
  <c r="H149" s="1"/>
  <c r="B151"/>
  <c r="A151" s="1"/>
  <c r="I166" i="80"/>
  <c r="M166"/>
  <c r="O167"/>
  <c r="N167"/>
  <c r="K167"/>
  <c r="J167"/>
  <c r="H169"/>
  <c r="G169"/>
  <c r="F169"/>
  <c r="B169"/>
  <c r="C170"/>
  <c r="E169"/>
  <c r="A168"/>
  <c r="D168" s="1"/>
  <c r="E145" i="73"/>
  <c r="P167" i="80" l="1"/>
  <c r="L167"/>
  <c r="C172" i="73"/>
  <c r="I149"/>
  <c r="D173"/>
  <c r="F172"/>
  <c r="G150"/>
  <c r="H150" s="1"/>
  <c r="B152"/>
  <c r="A152" s="1"/>
  <c r="N168" i="80"/>
  <c r="O168"/>
  <c r="I167"/>
  <c r="M167"/>
  <c r="K168"/>
  <c r="J168"/>
  <c r="H170"/>
  <c r="G170"/>
  <c r="F170"/>
  <c r="A169"/>
  <c r="D169" s="1"/>
  <c r="C171"/>
  <c r="E170"/>
  <c r="B170"/>
  <c r="E146" i="73"/>
  <c r="L168" i="80" l="1"/>
  <c r="P168"/>
  <c r="Q112" i="74"/>
  <c r="D174" i="73"/>
  <c r="F173"/>
  <c r="I150"/>
  <c r="C173"/>
  <c r="G151"/>
  <c r="H151" s="1"/>
  <c r="B153"/>
  <c r="A153" s="1"/>
  <c r="B171" i="80"/>
  <c r="O169"/>
  <c r="N169"/>
  <c r="I168"/>
  <c r="M168"/>
  <c r="K169"/>
  <c r="J169"/>
  <c r="H171"/>
  <c r="G171"/>
  <c r="F171"/>
  <c r="C172"/>
  <c r="E171"/>
  <c r="A170"/>
  <c r="D170" s="1"/>
  <c r="E147" i="73"/>
  <c r="L169" i="80" l="1"/>
  <c r="P169"/>
  <c r="Q120" i="74"/>
  <c r="C174" i="73"/>
  <c r="D175"/>
  <c r="F174"/>
  <c r="I151"/>
  <c r="G152"/>
  <c r="H152" s="1"/>
  <c r="B154"/>
  <c r="A154" s="1"/>
  <c r="N170" i="80"/>
  <c r="O170"/>
  <c r="I169"/>
  <c r="M169"/>
  <c r="K170"/>
  <c r="J170"/>
  <c r="H172"/>
  <c r="G172"/>
  <c r="F172"/>
  <c r="C173"/>
  <c r="E172"/>
  <c r="A171"/>
  <c r="D171" s="1"/>
  <c r="B172"/>
  <c r="E148" i="73"/>
  <c r="L170" i="80" l="1"/>
  <c r="P170"/>
  <c r="Q124" i="74"/>
  <c r="C175" i="73"/>
  <c r="D176"/>
  <c r="F175"/>
  <c r="G153"/>
  <c r="H153" s="1"/>
  <c r="B155"/>
  <c r="A155" s="1"/>
  <c r="I152"/>
  <c r="O171" i="80"/>
  <c r="N171"/>
  <c r="I170"/>
  <c r="M170"/>
  <c r="K171"/>
  <c r="J171"/>
  <c r="B173"/>
  <c r="G173"/>
  <c r="H173"/>
  <c r="F173"/>
  <c r="A172"/>
  <c r="D172" s="1"/>
  <c r="C174"/>
  <c r="E173"/>
  <c r="E149" i="73"/>
  <c r="L171" i="80" l="1"/>
  <c r="P171"/>
  <c r="C176" i="73"/>
  <c r="D177"/>
  <c r="F176"/>
  <c r="G154"/>
  <c r="H154" s="1"/>
  <c r="B156"/>
  <c r="A156" s="1"/>
  <c r="I153"/>
  <c r="I171" i="80"/>
  <c r="M171"/>
  <c r="O172"/>
  <c r="N172"/>
  <c r="K172"/>
  <c r="J172"/>
  <c r="H174"/>
  <c r="G174"/>
  <c r="F174"/>
  <c r="C175"/>
  <c r="E174"/>
  <c r="A173"/>
  <c r="D173" s="1"/>
  <c r="B174"/>
  <c r="E150" i="73"/>
  <c r="L172" i="80" l="1"/>
  <c r="P172"/>
  <c r="C177" i="73"/>
  <c r="D178"/>
  <c r="F177"/>
  <c r="G155"/>
  <c r="H155" s="1"/>
  <c r="B157"/>
  <c r="A157" s="1"/>
  <c r="I154"/>
  <c r="O173" i="80"/>
  <c r="N173"/>
  <c r="I172"/>
  <c r="M172"/>
  <c r="K173"/>
  <c r="J173"/>
  <c r="B175"/>
  <c r="H175"/>
  <c r="G175"/>
  <c r="F175"/>
  <c r="A174"/>
  <c r="D174" s="1"/>
  <c r="C176"/>
  <c r="E175"/>
  <c r="E151" i="73"/>
  <c r="P173" i="80" l="1"/>
  <c r="L173"/>
  <c r="C178" i="73"/>
  <c r="I155"/>
  <c r="D179"/>
  <c r="F178"/>
  <c r="G156"/>
  <c r="H156" s="1"/>
  <c r="B158"/>
  <c r="A158" s="1"/>
  <c r="O174" i="80"/>
  <c r="N174"/>
  <c r="I173"/>
  <c r="M173"/>
  <c r="K174"/>
  <c r="J174"/>
  <c r="H176"/>
  <c r="G176"/>
  <c r="F176"/>
  <c r="A175"/>
  <c r="D175" s="1"/>
  <c r="C177"/>
  <c r="E176"/>
  <c r="B176"/>
  <c r="E152" i="73"/>
  <c r="L174" i="80" l="1"/>
  <c r="P174"/>
  <c r="R110" i="74"/>
  <c r="I156" i="73"/>
  <c r="D180"/>
  <c r="F179"/>
  <c r="C179"/>
  <c r="C180" s="1"/>
  <c r="G157"/>
  <c r="H157" s="1"/>
  <c r="B159"/>
  <c r="A159" s="1"/>
  <c r="I174" i="80"/>
  <c r="M174"/>
  <c r="N175"/>
  <c r="O175"/>
  <c r="K175"/>
  <c r="J175"/>
  <c r="H177"/>
  <c r="G177"/>
  <c r="F177"/>
  <c r="B177"/>
  <c r="C178"/>
  <c r="E177"/>
  <c r="A176"/>
  <c r="D176" s="1"/>
  <c r="E153" i="73"/>
  <c r="P175" i="80" l="1"/>
  <c r="L175"/>
  <c r="R118" i="74"/>
  <c r="I157" i="73"/>
  <c r="D181"/>
  <c r="F180"/>
  <c r="G158"/>
  <c r="H158" s="1"/>
  <c r="B160"/>
  <c r="A160" s="1"/>
  <c r="O176" i="80"/>
  <c r="N176"/>
  <c r="I175"/>
  <c r="M175"/>
  <c r="K176"/>
  <c r="J176"/>
  <c r="H178"/>
  <c r="G178"/>
  <c r="F178"/>
  <c r="C179"/>
  <c r="E178"/>
  <c r="A177"/>
  <c r="D177" s="1"/>
  <c r="B178"/>
  <c r="E154" i="73"/>
  <c r="L176" i="80" l="1"/>
  <c r="P176"/>
  <c r="R122" i="74"/>
  <c r="D182" i="73"/>
  <c r="F181"/>
  <c r="C181"/>
  <c r="G159"/>
  <c r="H159" s="1"/>
  <c r="B161"/>
  <c r="A161" s="1"/>
  <c r="I158"/>
  <c r="N177" i="80"/>
  <c r="O177"/>
  <c r="I176"/>
  <c r="M176"/>
  <c r="K177"/>
  <c r="J177"/>
  <c r="B179"/>
  <c r="H179"/>
  <c r="G179"/>
  <c r="F179"/>
  <c r="A178"/>
  <c r="D178" s="1"/>
  <c r="C180"/>
  <c r="E179"/>
  <c r="E155" i="73"/>
  <c r="L177" i="80" l="1"/>
  <c r="P177"/>
  <c r="C182" i="73"/>
  <c r="D183"/>
  <c r="F182"/>
  <c r="G160"/>
  <c r="H160" s="1"/>
  <c r="B162"/>
  <c r="A162" s="1"/>
  <c r="I159"/>
  <c r="O178" i="80"/>
  <c r="N178"/>
  <c r="I177"/>
  <c r="M177"/>
  <c r="K178"/>
  <c r="J178"/>
  <c r="H180"/>
  <c r="G180"/>
  <c r="F180"/>
  <c r="C181"/>
  <c r="E180"/>
  <c r="A179"/>
  <c r="D179" s="1"/>
  <c r="B180"/>
  <c r="E156" i="73"/>
  <c r="P178" i="80" l="1"/>
  <c r="L178"/>
  <c r="D184" i="73"/>
  <c r="F183"/>
  <c r="I160"/>
  <c r="C183"/>
  <c r="G161"/>
  <c r="H161" s="1"/>
  <c r="B163"/>
  <c r="A163" s="1"/>
  <c r="B181" i="80"/>
  <c r="O179"/>
  <c r="N179"/>
  <c r="I178"/>
  <c r="M178"/>
  <c r="K179"/>
  <c r="J179"/>
  <c r="H181"/>
  <c r="G181"/>
  <c r="F181"/>
  <c r="A180"/>
  <c r="D180" s="1"/>
  <c r="C182"/>
  <c r="E181"/>
  <c r="E157" i="73"/>
  <c r="L179" i="80" l="1"/>
  <c r="P179"/>
  <c r="C184" i="73"/>
  <c r="D185"/>
  <c r="F184"/>
  <c r="G162"/>
  <c r="H162" s="1"/>
  <c r="B164"/>
  <c r="A164" s="1"/>
  <c r="I161"/>
  <c r="I179" i="80"/>
  <c r="M179"/>
  <c r="O180"/>
  <c r="N180"/>
  <c r="K180"/>
  <c r="J180"/>
  <c r="H182"/>
  <c r="G182"/>
  <c r="F182"/>
  <c r="A181"/>
  <c r="D181" s="1"/>
  <c r="C183"/>
  <c r="E182"/>
  <c r="B182"/>
  <c r="E158" i="73"/>
  <c r="L180" i="80" l="1"/>
  <c r="P180"/>
  <c r="D186" i="73"/>
  <c r="F185"/>
  <c r="C185"/>
  <c r="C186" s="1"/>
  <c r="G163"/>
  <c r="H163" s="1"/>
  <c r="B165"/>
  <c r="A165" s="1"/>
  <c r="I162"/>
  <c r="O181" i="80"/>
  <c r="N181"/>
  <c r="I180"/>
  <c r="M180"/>
  <c r="K181"/>
  <c r="J181"/>
  <c r="H183"/>
  <c r="G183"/>
  <c r="F183"/>
  <c r="B183"/>
  <c r="C184"/>
  <c r="E183"/>
  <c r="A182"/>
  <c r="D182" s="1"/>
  <c r="E159" i="73"/>
  <c r="L181" i="80" l="1"/>
  <c r="P181"/>
  <c r="D187" i="73"/>
  <c r="F186"/>
  <c r="G164"/>
  <c r="H164" s="1"/>
  <c r="B166"/>
  <c r="A166" s="1"/>
  <c r="I163"/>
  <c r="O182" i="80"/>
  <c r="N182"/>
  <c r="I181"/>
  <c r="M181"/>
  <c r="K182"/>
  <c r="J182"/>
  <c r="H184"/>
  <c r="G184"/>
  <c r="F184"/>
  <c r="C185"/>
  <c r="E184"/>
  <c r="A183"/>
  <c r="D183" s="1"/>
  <c r="B184"/>
  <c r="E160" i="73"/>
  <c r="L182" i="80" l="1"/>
  <c r="P182"/>
  <c r="D188" i="73"/>
  <c r="F187"/>
  <c r="C187"/>
  <c r="C188" s="1"/>
  <c r="G165"/>
  <c r="H165" s="1"/>
  <c r="B167"/>
  <c r="A167" s="1"/>
  <c r="I164"/>
  <c r="O183" i="80"/>
  <c r="N183"/>
  <c r="I182"/>
  <c r="M182"/>
  <c r="K183"/>
  <c r="J183"/>
  <c r="B185"/>
  <c r="H185"/>
  <c r="G185"/>
  <c r="F185"/>
  <c r="A184"/>
  <c r="D184" s="1"/>
  <c r="C186"/>
  <c r="E185"/>
  <c r="E161" i="73"/>
  <c r="L183" i="80" l="1"/>
  <c r="P183"/>
  <c r="I165" i="73"/>
  <c r="D189"/>
  <c r="C189" s="1"/>
  <c r="F188"/>
  <c r="G166"/>
  <c r="H166" s="1"/>
  <c r="B168"/>
  <c r="A168" s="1"/>
  <c r="N184" i="80"/>
  <c r="O184"/>
  <c r="I183"/>
  <c r="M183"/>
  <c r="K184"/>
  <c r="J184"/>
  <c r="H186"/>
  <c r="G186"/>
  <c r="F186"/>
  <c r="C187"/>
  <c r="E186"/>
  <c r="A185"/>
  <c r="D185" s="1"/>
  <c r="B186"/>
  <c r="E162" i="73"/>
  <c r="P184" i="80" l="1"/>
  <c r="L184"/>
  <c r="I166" i="73"/>
  <c r="D190"/>
  <c r="C190" s="1"/>
  <c r="F189"/>
  <c r="G167"/>
  <c r="H167" s="1"/>
  <c r="B169"/>
  <c r="A169" s="1"/>
  <c r="O185" i="80"/>
  <c r="N185"/>
  <c r="I184"/>
  <c r="M184"/>
  <c r="K185"/>
  <c r="J185"/>
  <c r="H187"/>
  <c r="G187"/>
  <c r="F187"/>
  <c r="B187"/>
  <c r="A186"/>
  <c r="D186" s="1"/>
  <c r="C188"/>
  <c r="E187"/>
  <c r="E163" i="73"/>
  <c r="P185" i="80" l="1"/>
  <c r="L185"/>
  <c r="I167" i="73"/>
  <c r="D191"/>
  <c r="F190"/>
  <c r="G168"/>
  <c r="H168" s="1"/>
  <c r="B170"/>
  <c r="A170" s="1"/>
  <c r="N186" i="80"/>
  <c r="O186"/>
  <c r="I185"/>
  <c r="M185"/>
  <c r="K186"/>
  <c r="J186"/>
  <c r="H188"/>
  <c r="G188"/>
  <c r="F188"/>
  <c r="C189"/>
  <c r="E188"/>
  <c r="A187"/>
  <c r="D187" s="1"/>
  <c r="B188"/>
  <c r="E164" i="73"/>
  <c r="L186" i="80" l="1"/>
  <c r="P186"/>
  <c r="D192" i="73"/>
  <c r="F191"/>
  <c r="C191"/>
  <c r="C192" s="1"/>
  <c r="G169"/>
  <c r="H169" s="1"/>
  <c r="B171"/>
  <c r="A171" s="1"/>
  <c r="I168"/>
  <c r="O187" i="80"/>
  <c r="N187"/>
  <c r="I186"/>
  <c r="M186"/>
  <c r="K187"/>
  <c r="J187"/>
  <c r="B189"/>
  <c r="H189"/>
  <c r="G189"/>
  <c r="F189"/>
  <c r="A188"/>
  <c r="D188" s="1"/>
  <c r="C190"/>
  <c r="E189"/>
  <c r="E165" i="73"/>
  <c r="P187" i="80" l="1"/>
  <c r="L187"/>
  <c r="I169" i="73"/>
  <c r="D193"/>
  <c r="F192"/>
  <c r="G170"/>
  <c r="H170" s="1"/>
  <c r="B172"/>
  <c r="A172" s="1"/>
  <c r="O188" i="80"/>
  <c r="N188"/>
  <c r="I187"/>
  <c r="M187"/>
  <c r="K188"/>
  <c r="J188"/>
  <c r="H190"/>
  <c r="G190"/>
  <c r="F190"/>
  <c r="C191"/>
  <c r="E190"/>
  <c r="A189"/>
  <c r="D189" s="1"/>
  <c r="B190"/>
  <c r="E166" i="73"/>
  <c r="L188" i="80" l="1"/>
  <c r="P188"/>
  <c r="D194" i="73"/>
  <c r="F193"/>
  <c r="C193"/>
  <c r="C194" s="1"/>
  <c r="G171"/>
  <c r="H171" s="1"/>
  <c r="B173"/>
  <c r="A173" s="1"/>
  <c r="I170"/>
  <c r="O189" i="80"/>
  <c r="N189"/>
  <c r="I188"/>
  <c r="M188"/>
  <c r="K189"/>
  <c r="J189"/>
  <c r="H191"/>
  <c r="G191"/>
  <c r="F191"/>
  <c r="B191"/>
  <c r="A190"/>
  <c r="D190" s="1"/>
  <c r="C192"/>
  <c r="E191"/>
  <c r="E167" i="73"/>
  <c r="P189" i="80" l="1"/>
  <c r="L189"/>
  <c r="D195" i="73"/>
  <c r="F194"/>
  <c r="G172"/>
  <c r="H172" s="1"/>
  <c r="B174"/>
  <c r="A174" s="1"/>
  <c r="I171"/>
  <c r="N190" i="80"/>
  <c r="O190"/>
  <c r="I189"/>
  <c r="M189"/>
  <c r="K190"/>
  <c r="J190"/>
  <c r="H192"/>
  <c r="G192"/>
  <c r="F192"/>
  <c r="C193"/>
  <c r="E192"/>
  <c r="A191"/>
  <c r="D191" s="1"/>
  <c r="B192"/>
  <c r="E168" i="73"/>
  <c r="P190" i="80" l="1"/>
  <c r="L190"/>
  <c r="D196" i="73"/>
  <c r="F195"/>
  <c r="I172"/>
  <c r="C195"/>
  <c r="G173"/>
  <c r="H173" s="1"/>
  <c r="B175"/>
  <c r="A175" s="1"/>
  <c r="I190" i="80"/>
  <c r="M190"/>
  <c r="N191"/>
  <c r="O191"/>
  <c r="K191"/>
  <c r="J191"/>
  <c r="B193"/>
  <c r="H193"/>
  <c r="G193"/>
  <c r="F193"/>
  <c r="A192"/>
  <c r="D192" s="1"/>
  <c r="C194"/>
  <c r="E193"/>
  <c r="E169" i="73"/>
  <c r="P191" i="80" l="1"/>
  <c r="L191"/>
  <c r="C196" i="73"/>
  <c r="D197"/>
  <c r="F196"/>
  <c r="G174"/>
  <c r="H174" s="1"/>
  <c r="B176"/>
  <c r="A176" s="1"/>
  <c r="I173"/>
  <c r="O192" i="80"/>
  <c r="N192"/>
  <c r="I191"/>
  <c r="M191"/>
  <c r="K192"/>
  <c r="J192"/>
  <c r="H194"/>
  <c r="G194"/>
  <c r="F194"/>
  <c r="C195"/>
  <c r="E194"/>
  <c r="A193"/>
  <c r="D193" s="1"/>
  <c r="B194"/>
  <c r="E170" i="73"/>
  <c r="L192" i="80" l="1"/>
  <c r="P192"/>
  <c r="D198" i="73"/>
  <c r="F197"/>
  <c r="I174"/>
  <c r="C197"/>
  <c r="G175"/>
  <c r="H175" s="1"/>
  <c r="B177"/>
  <c r="A177" s="1"/>
  <c r="I192" i="80"/>
  <c r="M192"/>
  <c r="N193"/>
  <c r="O193"/>
  <c r="J193"/>
  <c r="K193"/>
  <c r="H195"/>
  <c r="G195"/>
  <c r="F195"/>
  <c r="B195"/>
  <c r="A194"/>
  <c r="D194" s="1"/>
  <c r="C196"/>
  <c r="E195"/>
  <c r="E171" i="73"/>
  <c r="L193" i="80" l="1"/>
  <c r="P193"/>
  <c r="C198" i="73"/>
  <c r="D199"/>
  <c r="F198"/>
  <c r="B178"/>
  <c r="A178" s="1"/>
  <c r="G176"/>
  <c r="H176" s="1"/>
  <c r="I175"/>
  <c r="O194" i="80"/>
  <c r="N194"/>
  <c r="I193"/>
  <c r="M193"/>
  <c r="K194"/>
  <c r="J194"/>
  <c r="H196"/>
  <c r="G196"/>
  <c r="F196"/>
  <c r="C197"/>
  <c r="E196"/>
  <c r="A195"/>
  <c r="D195" s="1"/>
  <c r="B196"/>
  <c r="E172" i="73"/>
  <c r="P194" i="80" l="1"/>
  <c r="L194"/>
  <c r="D200" i="73"/>
  <c r="F199"/>
  <c r="C199"/>
  <c r="C200" s="1"/>
  <c r="I176"/>
  <c r="G177"/>
  <c r="H177" s="1"/>
  <c r="B179"/>
  <c r="A179" s="1"/>
  <c r="O195" i="80"/>
  <c r="N195"/>
  <c r="I194"/>
  <c r="M194"/>
  <c r="K195"/>
  <c r="J195"/>
  <c r="B197"/>
  <c r="H197"/>
  <c r="G197"/>
  <c r="F197"/>
  <c r="A196"/>
  <c r="D196" s="1"/>
  <c r="C198"/>
  <c r="E197"/>
  <c r="E173" i="73"/>
  <c r="P195" i="80" l="1"/>
  <c r="L195"/>
  <c r="D201" i="73"/>
  <c r="C201" s="1"/>
  <c r="F200"/>
  <c r="I177"/>
  <c r="B180"/>
  <c r="A180" s="1"/>
  <c r="G178"/>
  <c r="H178" s="1"/>
  <c r="O196" i="80"/>
  <c r="N196"/>
  <c r="I195"/>
  <c r="M195"/>
  <c r="K196"/>
  <c r="J196"/>
  <c r="H198"/>
  <c r="G198"/>
  <c r="F198"/>
  <c r="C199"/>
  <c r="E198"/>
  <c r="A197"/>
  <c r="D197" s="1"/>
  <c r="B198"/>
  <c r="E174" i="73"/>
  <c r="P196" i="80" l="1"/>
  <c r="L196"/>
  <c r="D202" i="73"/>
  <c r="C202" s="1"/>
  <c r="F201"/>
  <c r="I178"/>
  <c r="G179"/>
  <c r="H179" s="1"/>
  <c r="B181"/>
  <c r="A181" s="1"/>
  <c r="N197" i="80"/>
  <c r="O197"/>
  <c r="I196"/>
  <c r="M196"/>
  <c r="K197"/>
  <c r="J197"/>
  <c r="H199"/>
  <c r="G199"/>
  <c r="F199"/>
  <c r="B199"/>
  <c r="A198"/>
  <c r="D198" s="1"/>
  <c r="C200"/>
  <c r="E199"/>
  <c r="E175" i="73"/>
  <c r="L197" i="80" l="1"/>
  <c r="P197"/>
  <c r="D203" i="73"/>
  <c r="F202"/>
  <c r="B182"/>
  <c r="A182" s="1"/>
  <c r="I179"/>
  <c r="G180"/>
  <c r="H180" s="1"/>
  <c r="O198" i="80"/>
  <c r="N198"/>
  <c r="I197"/>
  <c r="M197"/>
  <c r="K198"/>
  <c r="J198"/>
  <c r="H200"/>
  <c r="G200"/>
  <c r="F200"/>
  <c r="A199"/>
  <c r="D199" s="1"/>
  <c r="C201"/>
  <c r="E200"/>
  <c r="B200"/>
  <c r="E176" i="73"/>
  <c r="P198" i="80" l="1"/>
  <c r="L198"/>
  <c r="D204" i="73"/>
  <c r="F203"/>
  <c r="C203"/>
  <c r="C204" s="1"/>
  <c r="I180"/>
  <c r="G181"/>
  <c r="H181" s="1"/>
  <c r="B183"/>
  <c r="A183" s="1"/>
  <c r="O199" i="80"/>
  <c r="N199"/>
  <c r="I198"/>
  <c r="M198"/>
  <c r="K199"/>
  <c r="J199"/>
  <c r="B201"/>
  <c r="H201"/>
  <c r="G201"/>
  <c r="F201"/>
  <c r="C202"/>
  <c r="E201"/>
  <c r="A200"/>
  <c r="D200" s="1"/>
  <c r="E177" i="73"/>
  <c r="L199" i="80" l="1"/>
  <c r="P199"/>
  <c r="I181" i="73"/>
  <c r="D205"/>
  <c r="F204"/>
  <c r="G182"/>
  <c r="H182" s="1"/>
  <c r="B184"/>
  <c r="A184" s="1"/>
  <c r="N200" i="80"/>
  <c r="O200"/>
  <c r="I199"/>
  <c r="M199"/>
  <c r="K200"/>
  <c r="J200"/>
  <c r="H202"/>
  <c r="G202"/>
  <c r="F202"/>
  <c r="A201"/>
  <c r="D201" s="1"/>
  <c r="C203"/>
  <c r="E202"/>
  <c r="B202"/>
  <c r="E178" i="73"/>
  <c r="P200" i="80" l="1"/>
  <c r="L200"/>
  <c r="D206" i="73"/>
  <c r="F205"/>
  <c r="C205"/>
  <c r="C206" s="1"/>
  <c r="G183"/>
  <c r="H183" s="1"/>
  <c r="B185"/>
  <c r="A185" s="1"/>
  <c r="I182"/>
  <c r="O201" i="80"/>
  <c r="N201"/>
  <c r="I200"/>
  <c r="M200"/>
  <c r="K201"/>
  <c r="J201"/>
  <c r="H203"/>
  <c r="G203"/>
  <c r="F203"/>
  <c r="B203"/>
  <c r="C204"/>
  <c r="E203"/>
  <c r="A202"/>
  <c r="D202" s="1"/>
  <c r="E179" i="73"/>
  <c r="L201" i="80" l="1"/>
  <c r="P201"/>
  <c r="D207" i="73"/>
  <c r="F206"/>
  <c r="I183"/>
  <c r="G184"/>
  <c r="H184" s="1"/>
  <c r="B186"/>
  <c r="A186" s="1"/>
  <c r="N202" i="80"/>
  <c r="O202"/>
  <c r="I201"/>
  <c r="M201"/>
  <c r="K202"/>
  <c r="J202"/>
  <c r="H204"/>
  <c r="G204"/>
  <c r="F204"/>
  <c r="B204"/>
  <c r="A203"/>
  <c r="D203" s="1"/>
  <c r="C205"/>
  <c r="E204"/>
  <c r="E180" i="73"/>
  <c r="L202" i="80" l="1"/>
  <c r="P202"/>
  <c r="D208" i="73"/>
  <c r="F207"/>
  <c r="C207"/>
  <c r="C208" s="1"/>
  <c r="I184"/>
  <c r="G185"/>
  <c r="H185" s="1"/>
  <c r="B187"/>
  <c r="A187" s="1"/>
  <c r="I202" i="80"/>
  <c r="M202"/>
  <c r="O203"/>
  <c r="N203"/>
  <c r="K203"/>
  <c r="J203"/>
  <c r="H205"/>
  <c r="G205"/>
  <c r="F205"/>
  <c r="B205"/>
  <c r="C206"/>
  <c r="E205"/>
  <c r="A204"/>
  <c r="D204" s="1"/>
  <c r="E181" i="73"/>
  <c r="P203" i="80" l="1"/>
  <c r="L203"/>
  <c r="D209" i="73"/>
  <c r="C209" s="1"/>
  <c r="F208"/>
  <c r="B188"/>
  <c r="A188" s="1"/>
  <c r="G186"/>
  <c r="H186" s="1"/>
  <c r="I185"/>
  <c r="N204" i="80"/>
  <c r="O204"/>
  <c r="I203"/>
  <c r="M203"/>
  <c r="K204"/>
  <c r="J204"/>
  <c r="H206"/>
  <c r="G206"/>
  <c r="F206"/>
  <c r="C207"/>
  <c r="E206"/>
  <c r="A205"/>
  <c r="D205" s="1"/>
  <c r="B206"/>
  <c r="E182" i="73"/>
  <c r="P204" i="80" l="1"/>
  <c r="L204"/>
  <c r="D210" i="73"/>
  <c r="C210" s="1"/>
  <c r="F209"/>
  <c r="I186"/>
  <c r="G187"/>
  <c r="H187" s="1"/>
  <c r="B189"/>
  <c r="A189" s="1"/>
  <c r="O205" i="80"/>
  <c r="N205"/>
  <c r="I204"/>
  <c r="M204"/>
  <c r="K205"/>
  <c r="J205"/>
  <c r="H207"/>
  <c r="G207"/>
  <c r="F207"/>
  <c r="B207"/>
  <c r="A206"/>
  <c r="D206" s="1"/>
  <c r="C208"/>
  <c r="E207"/>
  <c r="E183" i="73"/>
  <c r="L205" i="80" l="1"/>
  <c r="P205"/>
  <c r="D211" i="73"/>
  <c r="F210"/>
  <c r="G188"/>
  <c r="H188" s="1"/>
  <c r="B190"/>
  <c r="A190" s="1"/>
  <c r="I187"/>
  <c r="O206" i="80"/>
  <c r="N206"/>
  <c r="I205"/>
  <c r="M205"/>
  <c r="K206"/>
  <c r="J206"/>
  <c r="H208"/>
  <c r="G208"/>
  <c r="F208"/>
  <c r="C209"/>
  <c r="E208"/>
  <c r="A207"/>
  <c r="D207" s="1"/>
  <c r="B208"/>
  <c r="E184" i="73"/>
  <c r="L206" i="80" l="1"/>
  <c r="P206"/>
  <c r="D212" i="73"/>
  <c r="F211"/>
  <c r="C211"/>
  <c r="C212" s="1"/>
  <c r="I188"/>
  <c r="G189"/>
  <c r="H189" s="1"/>
  <c r="B191"/>
  <c r="A191" s="1"/>
  <c r="N207" i="80"/>
  <c r="O207"/>
  <c r="I206"/>
  <c r="M206"/>
  <c r="K207"/>
  <c r="J207"/>
  <c r="B209"/>
  <c r="H209"/>
  <c r="G209"/>
  <c r="F209"/>
  <c r="A208"/>
  <c r="D208" s="1"/>
  <c r="C210"/>
  <c r="E209"/>
  <c r="E185" i="73"/>
  <c r="L207" i="80" l="1"/>
  <c r="P207"/>
  <c r="I189" i="73"/>
  <c r="D213"/>
  <c r="F212"/>
  <c r="B192"/>
  <c r="A192" s="1"/>
  <c r="G190"/>
  <c r="H190" s="1"/>
  <c r="I207" i="80"/>
  <c r="M207"/>
  <c r="O208"/>
  <c r="N208"/>
  <c r="K208"/>
  <c r="J208"/>
  <c r="H210"/>
  <c r="G210"/>
  <c r="F210"/>
  <c r="C211"/>
  <c r="E210"/>
  <c r="A209"/>
  <c r="D209" s="1"/>
  <c r="B210"/>
  <c r="E186" i="73"/>
  <c r="P208" i="80" l="1"/>
  <c r="L208"/>
  <c r="I190" i="73"/>
  <c r="D214"/>
  <c r="F213"/>
  <c r="C213"/>
  <c r="G191"/>
  <c r="H191" s="1"/>
  <c r="B193"/>
  <c r="A193" s="1"/>
  <c r="N209" i="80"/>
  <c r="O209"/>
  <c r="I208"/>
  <c r="M208"/>
  <c r="K209"/>
  <c r="J209"/>
  <c r="H211"/>
  <c r="G211"/>
  <c r="F211"/>
  <c r="B211"/>
  <c r="A210"/>
  <c r="D210" s="1"/>
  <c r="C212"/>
  <c r="E211"/>
  <c r="E187" i="73"/>
  <c r="P209" i="80" l="1"/>
  <c r="L209"/>
  <c r="C214" i="73"/>
  <c r="I191"/>
  <c r="D215"/>
  <c r="F214"/>
  <c r="G192"/>
  <c r="H192" s="1"/>
  <c r="B194"/>
  <c r="A194" s="1"/>
  <c r="O210" i="80"/>
  <c r="N210"/>
  <c r="I209"/>
  <c r="M209"/>
  <c r="K210"/>
  <c r="J210"/>
  <c r="H212"/>
  <c r="G212"/>
  <c r="F212"/>
  <c r="C213"/>
  <c r="E212"/>
  <c r="A211"/>
  <c r="D211" s="1"/>
  <c r="B212"/>
  <c r="E188" i="73"/>
  <c r="P210" i="80" l="1"/>
  <c r="L210"/>
  <c r="D216" i="73"/>
  <c r="F215"/>
  <c r="C215"/>
  <c r="C216" s="1"/>
  <c r="I192"/>
  <c r="G193"/>
  <c r="H193" s="1"/>
  <c r="B195"/>
  <c r="A195" s="1"/>
  <c r="N211" i="80"/>
  <c r="O211"/>
  <c r="I210"/>
  <c r="M210"/>
  <c r="K211"/>
  <c r="J211"/>
  <c r="B213"/>
  <c r="H213"/>
  <c r="G213"/>
  <c r="F213"/>
  <c r="A212"/>
  <c r="D212" s="1"/>
  <c r="C214"/>
  <c r="E213"/>
  <c r="E189" i="73"/>
  <c r="L211" i="80" l="1"/>
  <c r="P211"/>
  <c r="I193" i="73"/>
  <c r="D217"/>
  <c r="F216"/>
  <c r="G194"/>
  <c r="H194" s="1"/>
  <c r="B196"/>
  <c r="A196" s="1"/>
  <c r="O212" i="80"/>
  <c r="N212"/>
  <c r="I211"/>
  <c r="M211"/>
  <c r="K212"/>
  <c r="J212"/>
  <c r="H214"/>
  <c r="G214"/>
  <c r="F214"/>
  <c r="C215"/>
  <c r="E214"/>
  <c r="A213"/>
  <c r="D213" s="1"/>
  <c r="B214"/>
  <c r="E190" i="73"/>
  <c r="P212" i="80" l="1"/>
  <c r="L212"/>
  <c r="D218" i="73"/>
  <c r="F217"/>
  <c r="C217"/>
  <c r="C218" s="1"/>
  <c r="I194"/>
  <c r="G195"/>
  <c r="H195" s="1"/>
  <c r="B197"/>
  <c r="A197" s="1"/>
  <c r="O213" i="80"/>
  <c r="N213"/>
  <c r="I212"/>
  <c r="M212"/>
  <c r="K213"/>
  <c r="J213"/>
  <c r="H215"/>
  <c r="G215"/>
  <c r="F215"/>
  <c r="B215"/>
  <c r="A214"/>
  <c r="D214" s="1"/>
  <c r="C216"/>
  <c r="E215"/>
  <c r="E191" i="73"/>
  <c r="L213" i="80" l="1"/>
  <c r="P213"/>
  <c r="D219" i="73"/>
  <c r="F218"/>
  <c r="G196"/>
  <c r="H196" s="1"/>
  <c r="B198"/>
  <c r="A198" s="1"/>
  <c r="I195"/>
  <c r="O214" i="80"/>
  <c r="N214"/>
  <c r="I213"/>
  <c r="M213"/>
  <c r="K214"/>
  <c r="J214"/>
  <c r="H216"/>
  <c r="G216"/>
  <c r="F216"/>
  <c r="A215"/>
  <c r="D215" s="1"/>
  <c r="C217"/>
  <c r="E216"/>
  <c r="B216"/>
  <c r="E192" i="73"/>
  <c r="L214" i="80" l="1"/>
  <c r="P214"/>
  <c r="D220" i="73"/>
  <c r="F219"/>
  <c r="C219"/>
  <c r="I196"/>
  <c r="G197"/>
  <c r="H197" s="1"/>
  <c r="B199"/>
  <c r="A199" s="1"/>
  <c r="O215" i="80"/>
  <c r="N215"/>
  <c r="I214"/>
  <c r="M214"/>
  <c r="K215"/>
  <c r="J215"/>
  <c r="H217"/>
  <c r="G217"/>
  <c r="F217"/>
  <c r="C218"/>
  <c r="E217"/>
  <c r="B217"/>
  <c r="A216"/>
  <c r="D216" s="1"/>
  <c r="E193" i="73"/>
  <c r="L215" i="80" l="1"/>
  <c r="P215"/>
  <c r="C220" i="73"/>
  <c r="D221"/>
  <c r="F220"/>
  <c r="I197"/>
  <c r="G198"/>
  <c r="H198" s="1"/>
  <c r="B200"/>
  <c r="A200" s="1"/>
  <c r="N216" i="80"/>
  <c r="O216"/>
  <c r="I215"/>
  <c r="M215"/>
  <c r="K216"/>
  <c r="J216"/>
  <c r="H218"/>
  <c r="G218"/>
  <c r="F218"/>
  <c r="B218"/>
  <c r="A217"/>
  <c r="D217" s="1"/>
  <c r="C219"/>
  <c r="E218"/>
  <c r="E194" i="73"/>
  <c r="P216" i="80" l="1"/>
  <c r="L216"/>
  <c r="D222" i="73"/>
  <c r="F221"/>
  <c r="C221"/>
  <c r="C222" s="1"/>
  <c r="G199"/>
  <c r="H199" s="1"/>
  <c r="B201"/>
  <c r="A201" s="1"/>
  <c r="I198"/>
  <c r="I216" i="80"/>
  <c r="M216"/>
  <c r="O217"/>
  <c r="N217"/>
  <c r="K217"/>
  <c r="J217"/>
  <c r="H219"/>
  <c r="G219"/>
  <c r="F219"/>
  <c r="A218"/>
  <c r="D218" s="1"/>
  <c r="C220"/>
  <c r="E219"/>
  <c r="B219"/>
  <c r="E195" i="73"/>
  <c r="P217" i="80" l="1"/>
  <c r="L217"/>
  <c r="D223" i="73"/>
  <c r="F222"/>
  <c r="I199"/>
  <c r="B202"/>
  <c r="A202" s="1"/>
  <c r="G200"/>
  <c r="H200" s="1"/>
  <c r="N218" i="80"/>
  <c r="O218"/>
  <c r="I217"/>
  <c r="M217"/>
  <c r="K218"/>
  <c r="J218"/>
  <c r="H220"/>
  <c r="G220"/>
  <c r="F220"/>
  <c r="B220"/>
  <c r="C221"/>
  <c r="E220"/>
  <c r="A219"/>
  <c r="D219" s="1"/>
  <c r="E196" i="73"/>
  <c r="L218" i="80" l="1"/>
  <c r="P218"/>
  <c r="D224" i="73"/>
  <c r="F223"/>
  <c r="C223"/>
  <c r="C224" s="1"/>
  <c r="I200"/>
  <c r="G201"/>
  <c r="H201" s="1"/>
  <c r="B203"/>
  <c r="A203" s="1"/>
  <c r="O219" i="80"/>
  <c r="N219"/>
  <c r="I218"/>
  <c r="M218"/>
  <c r="K219"/>
  <c r="J219"/>
  <c r="H221"/>
  <c r="G221"/>
  <c r="F221"/>
  <c r="A220"/>
  <c r="D220" s="1"/>
  <c r="C222"/>
  <c r="E221"/>
  <c r="B221"/>
  <c r="E197" i="73"/>
  <c r="L219" i="80" l="1"/>
  <c r="P219"/>
  <c r="D225" i="73"/>
  <c r="F224"/>
  <c r="I201"/>
  <c r="B204"/>
  <c r="A204" s="1"/>
  <c r="G202"/>
  <c r="H202" s="1"/>
  <c r="O220" i="80"/>
  <c r="N220"/>
  <c r="I219"/>
  <c r="M219"/>
  <c r="K220"/>
  <c r="J220"/>
  <c r="B222"/>
  <c r="H222"/>
  <c r="G222"/>
  <c r="F222"/>
  <c r="C223"/>
  <c r="E222"/>
  <c r="A221"/>
  <c r="D221" s="1"/>
  <c r="E198" i="73"/>
  <c r="L220" i="80" l="1"/>
  <c r="P220"/>
  <c r="D226" i="73"/>
  <c r="F225"/>
  <c r="C225"/>
  <c r="G203"/>
  <c r="H203" s="1"/>
  <c r="I202"/>
  <c r="B205"/>
  <c r="A205" s="1"/>
  <c r="O221" i="80"/>
  <c r="N221"/>
  <c r="I220"/>
  <c r="M220"/>
  <c r="K221"/>
  <c r="J221"/>
  <c r="H223"/>
  <c r="G223"/>
  <c r="F223"/>
  <c r="C224"/>
  <c r="E223"/>
  <c r="A222"/>
  <c r="D222" s="1"/>
  <c r="B223"/>
  <c r="E199" i="73"/>
  <c r="P221" i="80" l="1"/>
  <c r="L221"/>
  <c r="C226" i="73"/>
  <c r="D227"/>
  <c r="F226"/>
  <c r="I203"/>
  <c r="B206"/>
  <c r="A206" s="1"/>
  <c r="G204"/>
  <c r="H204" s="1"/>
  <c r="O222" i="80"/>
  <c r="N222"/>
  <c r="I221"/>
  <c r="M221"/>
  <c r="K222"/>
  <c r="J222"/>
  <c r="B224"/>
  <c r="H224"/>
  <c r="G224"/>
  <c r="F224"/>
  <c r="A223"/>
  <c r="D223" s="1"/>
  <c r="C225"/>
  <c r="E224"/>
  <c r="E200" i="73"/>
  <c r="P222" i="80" l="1"/>
  <c r="L222"/>
  <c r="I204" i="73"/>
  <c r="D228"/>
  <c r="F227"/>
  <c r="C227"/>
  <c r="G205"/>
  <c r="H205" s="1"/>
  <c r="B207"/>
  <c r="A207" s="1"/>
  <c r="N223" i="80"/>
  <c r="O223"/>
  <c r="I222"/>
  <c r="M222"/>
  <c r="K223"/>
  <c r="J223"/>
  <c r="H225"/>
  <c r="G225"/>
  <c r="F225"/>
  <c r="C226"/>
  <c r="E225"/>
  <c r="A224"/>
  <c r="D224" s="1"/>
  <c r="B225"/>
  <c r="E201" i="73"/>
  <c r="L223" i="80" l="1"/>
  <c r="P223"/>
  <c r="C228" i="73"/>
  <c r="C229" s="1"/>
  <c r="D229"/>
  <c r="F228"/>
  <c r="I205"/>
  <c r="G206"/>
  <c r="H206" s="1"/>
  <c r="B208"/>
  <c r="A208" s="1"/>
  <c r="O224" i="80"/>
  <c r="N224"/>
  <c r="I223"/>
  <c r="M223"/>
  <c r="K224"/>
  <c r="J224"/>
  <c r="B226"/>
  <c r="H226"/>
  <c r="G226"/>
  <c r="F226"/>
  <c r="A225"/>
  <c r="D225" s="1"/>
  <c r="C227"/>
  <c r="E226"/>
  <c r="E202" i="73"/>
  <c r="P224" i="80" l="1"/>
  <c r="L224"/>
  <c r="D230" i="73"/>
  <c r="C230" s="1"/>
  <c r="F229"/>
  <c r="I206"/>
  <c r="G207"/>
  <c r="H207" s="1"/>
  <c r="B209"/>
  <c r="A209" s="1"/>
  <c r="N225" i="80"/>
  <c r="O225"/>
  <c r="I224"/>
  <c r="M224"/>
  <c r="K225"/>
  <c r="J225"/>
  <c r="H227"/>
  <c r="G227"/>
  <c r="F227"/>
  <c r="A226"/>
  <c r="D226" s="1"/>
  <c r="C228"/>
  <c r="E227"/>
  <c r="B227"/>
  <c r="E203" i="73"/>
  <c r="L225" i="80" l="1"/>
  <c r="P225"/>
  <c r="D231" i="73"/>
  <c r="F230"/>
  <c r="I207"/>
  <c r="G208"/>
  <c r="H208" s="1"/>
  <c r="B210"/>
  <c r="A210" s="1"/>
  <c r="O226" i="80"/>
  <c r="N226"/>
  <c r="I225"/>
  <c r="M225"/>
  <c r="K226"/>
  <c r="J226"/>
  <c r="B228"/>
  <c r="H228"/>
  <c r="G228"/>
  <c r="F228"/>
  <c r="C229"/>
  <c r="E228"/>
  <c r="A227"/>
  <c r="D227" s="1"/>
  <c r="E204" i="73"/>
  <c r="P226" i="80" l="1"/>
  <c r="L226"/>
  <c r="D232" i="73"/>
  <c r="F231"/>
  <c r="C231"/>
  <c r="C232" s="1"/>
  <c r="G209"/>
  <c r="H209" s="1"/>
  <c r="B211"/>
  <c r="A211" s="1"/>
  <c r="I208"/>
  <c r="O227" i="80"/>
  <c r="N227"/>
  <c r="I226"/>
  <c r="M226"/>
  <c r="K227"/>
  <c r="J227"/>
  <c r="H229"/>
  <c r="G229"/>
  <c r="F229"/>
  <c r="A228"/>
  <c r="D228" s="1"/>
  <c r="C230"/>
  <c r="E229"/>
  <c r="B229"/>
  <c r="E205" i="73"/>
  <c r="L227" i="80" l="1"/>
  <c r="P227"/>
  <c r="D233" i="73"/>
  <c r="F232"/>
  <c r="I209"/>
  <c r="B212"/>
  <c r="A212" s="1"/>
  <c r="G210"/>
  <c r="H210" s="1"/>
  <c r="O228" i="80"/>
  <c r="N228"/>
  <c r="I227"/>
  <c r="M227"/>
  <c r="K228"/>
  <c r="J228"/>
  <c r="H230"/>
  <c r="G230"/>
  <c r="F230"/>
  <c r="B230"/>
  <c r="C231"/>
  <c r="E230"/>
  <c r="A229"/>
  <c r="D229" s="1"/>
  <c r="E206" i="73"/>
  <c r="L228" i="80" l="1"/>
  <c r="P228"/>
  <c r="I210" i="73"/>
  <c r="D234"/>
  <c r="F233"/>
  <c r="C233"/>
  <c r="G211"/>
  <c r="H211" s="1"/>
  <c r="B213"/>
  <c r="A213" s="1"/>
  <c r="O229" i="80"/>
  <c r="N229"/>
  <c r="I228"/>
  <c r="M228"/>
  <c r="K229"/>
  <c r="J229"/>
  <c r="H231"/>
  <c r="G231"/>
  <c r="F231"/>
  <c r="A230"/>
  <c r="D230" s="1"/>
  <c r="C232"/>
  <c r="E231"/>
  <c r="B231"/>
  <c r="E207" i="73"/>
  <c r="L229" i="80" l="1"/>
  <c r="P229"/>
  <c r="C234" i="73"/>
  <c r="D235"/>
  <c r="F234"/>
  <c r="G212"/>
  <c r="H212" s="1"/>
  <c r="B214"/>
  <c r="A214" s="1"/>
  <c r="I211"/>
  <c r="O230" i="80"/>
  <c r="N230"/>
  <c r="I229"/>
  <c r="M229"/>
  <c r="K230"/>
  <c r="J230"/>
  <c r="H232"/>
  <c r="G232"/>
  <c r="F232"/>
  <c r="B232"/>
  <c r="C233"/>
  <c r="E232"/>
  <c r="A231"/>
  <c r="D231" s="1"/>
  <c r="E208" i="73"/>
  <c r="P230" i="80" l="1"/>
  <c r="L230"/>
  <c r="D236" i="73"/>
  <c r="F235"/>
  <c r="C235"/>
  <c r="C236" s="1"/>
  <c r="I212"/>
  <c r="G213"/>
  <c r="H213" s="1"/>
  <c r="B215"/>
  <c r="A215" s="1"/>
  <c r="O231" i="80"/>
  <c r="N231"/>
  <c r="I230"/>
  <c r="M230"/>
  <c r="K231"/>
  <c r="J231"/>
  <c r="H233"/>
  <c r="G233"/>
  <c r="F233"/>
  <c r="A232"/>
  <c r="D232" s="1"/>
  <c r="C234"/>
  <c r="E233"/>
  <c r="B233"/>
  <c r="E209" i="73"/>
  <c r="L231" i="80" l="1"/>
  <c r="P231"/>
  <c r="D237" i="73"/>
  <c r="F236"/>
  <c r="I213"/>
  <c r="G214"/>
  <c r="H214" s="1"/>
  <c r="B216"/>
  <c r="A216" s="1"/>
  <c r="N232" i="80"/>
  <c r="O232"/>
  <c r="I231"/>
  <c r="M231"/>
  <c r="K232"/>
  <c r="J232"/>
  <c r="H234"/>
  <c r="G234"/>
  <c r="F234"/>
  <c r="B234"/>
  <c r="C235"/>
  <c r="E234"/>
  <c r="A233"/>
  <c r="D233" s="1"/>
  <c r="E210" i="73"/>
  <c r="L232" i="80" l="1"/>
  <c r="P232"/>
  <c r="I214" i="73"/>
  <c r="D238"/>
  <c r="F237"/>
  <c r="C237"/>
  <c r="C238" s="1"/>
  <c r="B217"/>
  <c r="A217" s="1"/>
  <c r="G215"/>
  <c r="H215" s="1"/>
  <c r="O233" i="80"/>
  <c r="N233"/>
  <c r="I232"/>
  <c r="M232"/>
  <c r="K233"/>
  <c r="J233"/>
  <c r="H235"/>
  <c r="G235"/>
  <c r="F235"/>
  <c r="C236"/>
  <c r="E235"/>
  <c r="A234"/>
  <c r="D234" s="1"/>
  <c r="B235"/>
  <c r="E211" i="73"/>
  <c r="P233" i="80" l="1"/>
  <c r="L233"/>
  <c r="D239" i="73"/>
  <c r="F238"/>
  <c r="I215"/>
  <c r="G216"/>
  <c r="H216" s="1"/>
  <c r="B218"/>
  <c r="A218" s="1"/>
  <c r="B236" i="80"/>
  <c r="N234"/>
  <c r="O234"/>
  <c r="I233"/>
  <c r="M233"/>
  <c r="K234"/>
  <c r="J234"/>
  <c r="H236"/>
  <c r="G236"/>
  <c r="F236"/>
  <c r="A235"/>
  <c r="D235" s="1"/>
  <c r="C237"/>
  <c r="E236"/>
  <c r="E212" i="73"/>
  <c r="P234" i="80" l="1"/>
  <c r="L234"/>
  <c r="D240" i="73"/>
  <c r="F239"/>
  <c r="C239"/>
  <c r="G217"/>
  <c r="H217" s="1"/>
  <c r="B219"/>
  <c r="A219" s="1"/>
  <c r="I216"/>
  <c r="O235" i="80"/>
  <c r="N235"/>
  <c r="I234"/>
  <c r="M234"/>
  <c r="K235"/>
  <c r="J235"/>
  <c r="H237"/>
  <c r="G237"/>
  <c r="F237"/>
  <c r="C238"/>
  <c r="E237"/>
  <c r="A236"/>
  <c r="D236" s="1"/>
  <c r="B237"/>
  <c r="E213" i="73"/>
  <c r="L235" i="80" l="1"/>
  <c r="P235"/>
  <c r="C240" i="73"/>
  <c r="D241"/>
  <c r="F240"/>
  <c r="I217"/>
  <c r="G218"/>
  <c r="H218" s="1"/>
  <c r="B220"/>
  <c r="A220" s="1"/>
  <c r="O236" i="80"/>
  <c r="N236"/>
  <c r="I235"/>
  <c r="M235"/>
  <c r="K236"/>
  <c r="J236"/>
  <c r="B238"/>
  <c r="H238"/>
  <c r="G238"/>
  <c r="F238"/>
  <c r="A237"/>
  <c r="D237" s="1"/>
  <c r="C239"/>
  <c r="E238"/>
  <c r="E214" i="73"/>
  <c r="P236" i="80" l="1"/>
  <c r="L236"/>
  <c r="D242" i="73"/>
  <c r="F241"/>
  <c r="C241"/>
  <c r="B221"/>
  <c r="A221" s="1"/>
  <c r="G219"/>
  <c r="H219" s="1"/>
  <c r="I218"/>
  <c r="O237" i="80"/>
  <c r="N237"/>
  <c r="I236"/>
  <c r="M236"/>
  <c r="K237"/>
  <c r="J237"/>
  <c r="H239"/>
  <c r="G239"/>
  <c r="F239"/>
  <c r="A238"/>
  <c r="D238" s="1"/>
  <c r="C240"/>
  <c r="E239"/>
  <c r="B239"/>
  <c r="E215" i="73"/>
  <c r="P237" i="80" l="1"/>
  <c r="L237"/>
  <c r="C242" i="73"/>
  <c r="D243"/>
  <c r="F242"/>
  <c r="I219"/>
  <c r="G220"/>
  <c r="H220" s="1"/>
  <c r="B222"/>
  <c r="A222" s="1"/>
  <c r="B240" i="80"/>
  <c r="O238"/>
  <c r="N238"/>
  <c r="I237"/>
  <c r="M237"/>
  <c r="K238"/>
  <c r="J238"/>
  <c r="H240"/>
  <c r="G240"/>
  <c r="F240"/>
  <c r="C241"/>
  <c r="E240"/>
  <c r="A239"/>
  <c r="D239" s="1"/>
  <c r="E216" i="73"/>
  <c r="P238" i="80" l="1"/>
  <c r="L238"/>
  <c r="I220" i="73"/>
  <c r="D244"/>
  <c r="F243"/>
  <c r="C243"/>
  <c r="B223"/>
  <c r="A223" s="1"/>
  <c r="G221"/>
  <c r="H221" s="1"/>
  <c r="N239" i="80"/>
  <c r="O239"/>
  <c r="I238"/>
  <c r="M238"/>
  <c r="K239"/>
  <c r="J239"/>
  <c r="H241"/>
  <c r="G241"/>
  <c r="F241"/>
  <c r="A240"/>
  <c r="D240" s="1"/>
  <c r="C242"/>
  <c r="E241"/>
  <c r="B241"/>
  <c r="E217" i="73"/>
  <c r="P239" i="80" l="1"/>
  <c r="L239"/>
  <c r="C244" i="73"/>
  <c r="D245"/>
  <c r="F244"/>
  <c r="I221"/>
  <c r="G222"/>
  <c r="H222" s="1"/>
  <c r="B224"/>
  <c r="A224" s="1"/>
  <c r="O240" i="80"/>
  <c r="N240"/>
  <c r="I239"/>
  <c r="M239"/>
  <c r="K240"/>
  <c r="J240"/>
  <c r="H242"/>
  <c r="G242"/>
  <c r="F242"/>
  <c r="B242"/>
  <c r="C243"/>
  <c r="E242"/>
  <c r="A241"/>
  <c r="D241" s="1"/>
  <c r="E218" i="73"/>
  <c r="L240" i="80" l="1"/>
  <c r="P240"/>
  <c r="D246" i="73"/>
  <c r="F245"/>
  <c r="C245"/>
  <c r="G223"/>
  <c r="H223" s="1"/>
  <c r="B225"/>
  <c r="A225" s="1"/>
  <c r="I222"/>
  <c r="N241" i="80"/>
  <c r="O241"/>
  <c r="I240"/>
  <c r="M240"/>
  <c r="K241"/>
  <c r="J241"/>
  <c r="H243"/>
  <c r="G243"/>
  <c r="F243"/>
  <c r="A242"/>
  <c r="D242" s="1"/>
  <c r="C244"/>
  <c r="E243"/>
  <c r="B243"/>
  <c r="E219" i="73"/>
  <c r="P241" i="80" l="1"/>
  <c r="L241"/>
  <c r="C246" i="73"/>
  <c r="D247"/>
  <c r="F246"/>
  <c r="I223"/>
  <c r="G224"/>
  <c r="H224" s="1"/>
  <c r="B226"/>
  <c r="A226" s="1"/>
  <c r="O242" i="80"/>
  <c r="N242"/>
  <c r="I241"/>
  <c r="M241"/>
  <c r="K242"/>
  <c r="J242"/>
  <c r="B244"/>
  <c r="H244"/>
  <c r="G244"/>
  <c r="F244"/>
  <c r="C245"/>
  <c r="E244"/>
  <c r="A243"/>
  <c r="D243" s="1"/>
  <c r="E220" i="73"/>
  <c r="P242" i="80" l="1"/>
  <c r="L242"/>
  <c r="D248" i="73"/>
  <c r="F247"/>
  <c r="C247"/>
  <c r="C248" s="1"/>
  <c r="B227"/>
  <c r="A227" s="1"/>
  <c r="G225"/>
  <c r="H225" s="1"/>
  <c r="I224"/>
  <c r="O243" i="80"/>
  <c r="N243"/>
  <c r="I242"/>
  <c r="M242"/>
  <c r="K243"/>
  <c r="J243"/>
  <c r="H245"/>
  <c r="G245"/>
  <c r="F245"/>
  <c r="A244"/>
  <c r="D244" s="1"/>
  <c r="C246"/>
  <c r="E245"/>
  <c r="B245"/>
  <c r="E221" i="73"/>
  <c r="P243" i="80" l="1"/>
  <c r="L243"/>
  <c r="D249" i="73"/>
  <c r="F248"/>
  <c r="I225"/>
  <c r="G226"/>
  <c r="H226" s="1"/>
  <c r="B228"/>
  <c r="A228" s="1"/>
  <c r="O244" i="80"/>
  <c r="N244"/>
  <c r="I243"/>
  <c r="M243"/>
  <c r="K244"/>
  <c r="J244"/>
  <c r="H246"/>
  <c r="G246"/>
  <c r="F246"/>
  <c r="B246"/>
  <c r="C247"/>
  <c r="E246"/>
  <c r="A245"/>
  <c r="D245" s="1"/>
  <c r="E222" i="73"/>
  <c r="L244" i="80" l="1"/>
  <c r="P244"/>
  <c r="I226" i="73"/>
  <c r="D250"/>
  <c r="F249"/>
  <c r="C249"/>
  <c r="C250" s="1"/>
  <c r="G227"/>
  <c r="H227" s="1"/>
  <c r="B229"/>
  <c r="A229" s="1"/>
  <c r="O245" i="80"/>
  <c r="N245"/>
  <c r="I244"/>
  <c r="M244"/>
  <c r="K245"/>
  <c r="J245"/>
  <c r="H247"/>
  <c r="G247"/>
  <c r="F247"/>
  <c r="A246"/>
  <c r="D246" s="1"/>
  <c r="C248"/>
  <c r="E247"/>
  <c r="B247"/>
  <c r="E223" i="73"/>
  <c r="L245" i="80" l="1"/>
  <c r="P245"/>
  <c r="D251" i="73"/>
  <c r="F250"/>
  <c r="I227"/>
  <c r="G228"/>
  <c r="H228" s="1"/>
  <c r="B230"/>
  <c r="A230" s="1"/>
  <c r="O246" i="80"/>
  <c r="N246"/>
  <c r="I245"/>
  <c r="M245"/>
  <c r="B248"/>
  <c r="K246"/>
  <c r="J246"/>
  <c r="H248"/>
  <c r="G248"/>
  <c r="F248"/>
  <c r="C249"/>
  <c r="E248"/>
  <c r="A247"/>
  <c r="D247" s="1"/>
  <c r="E224" i="73"/>
  <c r="P246" i="80" l="1"/>
  <c r="L246"/>
  <c r="I228" i="73"/>
  <c r="D252"/>
  <c r="F251"/>
  <c r="C251"/>
  <c r="G229"/>
  <c r="H229" s="1"/>
  <c r="B231"/>
  <c r="A231" s="1"/>
  <c r="O247" i="80"/>
  <c r="N247"/>
  <c r="I246"/>
  <c r="M246"/>
  <c r="K247"/>
  <c r="J247"/>
  <c r="H249"/>
  <c r="G249"/>
  <c r="F249"/>
  <c r="C250"/>
  <c r="E249"/>
  <c r="A248"/>
  <c r="D248" s="1"/>
  <c r="B249"/>
  <c r="E225" i="73"/>
  <c r="L247" i="80" l="1"/>
  <c r="P247"/>
  <c r="C252" i="73"/>
  <c r="D253"/>
  <c r="F252"/>
  <c r="G230"/>
  <c r="H230" s="1"/>
  <c r="B232"/>
  <c r="A232" s="1"/>
  <c r="I229"/>
  <c r="N248" i="80"/>
  <c r="O248"/>
  <c r="I247"/>
  <c r="M247"/>
  <c r="B250"/>
  <c r="K248"/>
  <c r="J248"/>
  <c r="H250"/>
  <c r="G250"/>
  <c r="F250"/>
  <c r="A249"/>
  <c r="D249" s="1"/>
  <c r="C251"/>
  <c r="E250"/>
  <c r="E226" i="73"/>
  <c r="L248" i="80" l="1"/>
  <c r="P248"/>
  <c r="D254" i="73"/>
  <c r="F253"/>
  <c r="C253"/>
  <c r="C254" s="1"/>
  <c r="I230"/>
  <c r="G231"/>
  <c r="H231" s="1"/>
  <c r="B233"/>
  <c r="A233" s="1"/>
  <c r="I248" i="80"/>
  <c r="M248"/>
  <c r="O249"/>
  <c r="N249"/>
  <c r="K249"/>
  <c r="J249"/>
  <c r="H251"/>
  <c r="G251"/>
  <c r="F251"/>
  <c r="A250"/>
  <c r="D250" s="1"/>
  <c r="C252"/>
  <c r="E251"/>
  <c r="B251"/>
  <c r="E227" i="73"/>
  <c r="L249" i="80" l="1"/>
  <c r="P249"/>
  <c r="I231" i="73"/>
  <c r="D255"/>
  <c r="F254"/>
  <c r="G232"/>
  <c r="H232" s="1"/>
  <c r="B234"/>
  <c r="A234" s="1"/>
  <c r="N250" i="80"/>
  <c r="O250"/>
  <c r="I249"/>
  <c r="M249"/>
  <c r="K250"/>
  <c r="J250"/>
  <c r="H252"/>
  <c r="G252"/>
  <c r="F252"/>
  <c r="B252"/>
  <c r="C253"/>
  <c r="E252"/>
  <c r="A251"/>
  <c r="D251" s="1"/>
  <c r="E228" i="73"/>
  <c r="P250" i="80" l="1"/>
  <c r="L250"/>
  <c r="D256" i="73"/>
  <c r="F255"/>
  <c r="C255"/>
  <c r="I232"/>
  <c r="B235"/>
  <c r="A235" s="1"/>
  <c r="G233"/>
  <c r="H233" s="1"/>
  <c r="I250" i="80"/>
  <c r="M250"/>
  <c r="O251"/>
  <c r="N251"/>
  <c r="K251"/>
  <c r="J251"/>
  <c r="H253"/>
  <c r="G253"/>
  <c r="F253"/>
  <c r="A252"/>
  <c r="D252" s="1"/>
  <c r="C254"/>
  <c r="E253"/>
  <c r="B253"/>
  <c r="E229" i="73"/>
  <c r="L251" i="80" l="1"/>
  <c r="P251"/>
  <c r="C256" i="73"/>
  <c r="D257"/>
  <c r="F256"/>
  <c r="I233"/>
  <c r="G234"/>
  <c r="H234" s="1"/>
  <c r="B236"/>
  <c r="A236" s="1"/>
  <c r="O252" i="80"/>
  <c r="N252"/>
  <c r="I251"/>
  <c r="M251"/>
  <c r="K252"/>
  <c r="J252"/>
  <c r="H254"/>
  <c r="G254"/>
  <c r="F254"/>
  <c r="B254"/>
  <c r="C255"/>
  <c r="E254"/>
  <c r="A253"/>
  <c r="D253" s="1"/>
  <c r="E230" i="73"/>
  <c r="C257" l="1"/>
  <c r="L252" i="80"/>
  <c r="P252"/>
  <c r="I234" i="73"/>
  <c r="D258"/>
  <c r="C258" s="1"/>
  <c r="F257"/>
  <c r="B237"/>
  <c r="A237" s="1"/>
  <c r="G235"/>
  <c r="H235" s="1"/>
  <c r="O253" i="80"/>
  <c r="N253"/>
  <c r="I252"/>
  <c r="M252"/>
  <c r="K253"/>
  <c r="J253"/>
  <c r="H255"/>
  <c r="G255"/>
  <c r="F255"/>
  <c r="A254"/>
  <c r="D254" s="1"/>
  <c r="C256"/>
  <c r="E255"/>
  <c r="B255"/>
  <c r="E231" i="73"/>
  <c r="L253" i="80" l="1"/>
  <c r="P253"/>
  <c r="D259" i="73"/>
  <c r="F258"/>
  <c r="I235"/>
  <c r="G236"/>
  <c r="H236" s="1"/>
  <c r="B238"/>
  <c r="A238" s="1"/>
  <c r="N254" i="80"/>
  <c r="O254"/>
  <c r="I253"/>
  <c r="M253"/>
  <c r="K254"/>
  <c r="J254"/>
  <c r="H256"/>
  <c r="G256"/>
  <c r="F256"/>
  <c r="B256"/>
  <c r="C257"/>
  <c r="E256"/>
  <c r="A255"/>
  <c r="D255" s="1"/>
  <c r="E232" i="73"/>
  <c r="L254" i="80" l="1"/>
  <c r="P254"/>
  <c r="D260" i="73"/>
  <c r="F259"/>
  <c r="C259"/>
  <c r="C260" s="1"/>
  <c r="I236"/>
  <c r="G237"/>
  <c r="H237" s="1"/>
  <c r="B239"/>
  <c r="A239" s="1"/>
  <c r="N255" i="80"/>
  <c r="O255"/>
  <c r="I254"/>
  <c r="M254"/>
  <c r="K255"/>
  <c r="J255"/>
  <c r="H257"/>
  <c r="G257"/>
  <c r="F257"/>
  <c r="A256"/>
  <c r="D256" s="1"/>
  <c r="C258"/>
  <c r="E257"/>
  <c r="B257"/>
  <c r="E233" i="73"/>
  <c r="L255" i="80" l="1"/>
  <c r="P255"/>
  <c r="I237" i="73"/>
  <c r="D261"/>
  <c r="F260"/>
  <c r="G238"/>
  <c r="H238" s="1"/>
  <c r="B240"/>
  <c r="A240" s="1"/>
  <c r="O256" i="80"/>
  <c r="N256"/>
  <c r="I255"/>
  <c r="M255"/>
  <c r="K256"/>
  <c r="J256"/>
  <c r="H258"/>
  <c r="G258"/>
  <c r="F258"/>
  <c r="B258"/>
  <c r="C259"/>
  <c r="E258"/>
  <c r="A257"/>
  <c r="D257" s="1"/>
  <c r="E234" i="73"/>
  <c r="L256" i="80" l="1"/>
  <c r="P256"/>
  <c r="D262" i="73"/>
  <c r="F261"/>
  <c r="C261"/>
  <c r="C262" s="1"/>
  <c r="I238"/>
  <c r="G239"/>
  <c r="H239" s="1"/>
  <c r="B241"/>
  <c r="A241" s="1"/>
  <c r="N257" i="80"/>
  <c r="O257"/>
  <c r="I256"/>
  <c r="M256"/>
  <c r="J257"/>
  <c r="K257"/>
  <c r="H259"/>
  <c r="G259"/>
  <c r="F259"/>
  <c r="A258"/>
  <c r="D258" s="1"/>
  <c r="C260"/>
  <c r="E259"/>
  <c r="B259"/>
  <c r="E235" i="73"/>
  <c r="L257" i="80" l="1"/>
  <c r="P257"/>
  <c r="I239" i="73"/>
  <c r="D263"/>
  <c r="F262"/>
  <c r="G240"/>
  <c r="H240" s="1"/>
  <c r="B242"/>
  <c r="A242" s="1"/>
  <c r="O258" i="80"/>
  <c r="N258"/>
  <c r="I257"/>
  <c r="M257"/>
  <c r="K258"/>
  <c r="J258"/>
  <c r="H260"/>
  <c r="G260"/>
  <c r="F260"/>
  <c r="B260"/>
  <c r="C261"/>
  <c r="E260"/>
  <c r="A259"/>
  <c r="D259" s="1"/>
  <c r="E236" i="73"/>
  <c r="L258" i="80" l="1"/>
  <c r="P258"/>
  <c r="D264" i="73"/>
  <c r="F263"/>
  <c r="C263"/>
  <c r="I240"/>
  <c r="G241"/>
  <c r="H241" s="1"/>
  <c r="B243"/>
  <c r="A243" s="1"/>
  <c r="O259" i="80"/>
  <c r="N259"/>
  <c r="I258"/>
  <c r="M258"/>
  <c r="K259"/>
  <c r="J259"/>
  <c r="H261"/>
  <c r="G261"/>
  <c r="F261"/>
  <c r="A260"/>
  <c r="D260" s="1"/>
  <c r="C262"/>
  <c r="E261"/>
  <c r="B261"/>
  <c r="E237" i="73"/>
  <c r="L259" i="80" l="1"/>
  <c r="P259"/>
  <c r="C264" i="73"/>
  <c r="D265"/>
  <c r="F264"/>
  <c r="I241"/>
  <c r="G242"/>
  <c r="H242" s="1"/>
  <c r="B244"/>
  <c r="A244" s="1"/>
  <c r="O260" i="80"/>
  <c r="N260"/>
  <c r="I259"/>
  <c r="M259"/>
  <c r="K260"/>
  <c r="J260"/>
  <c r="H262"/>
  <c r="G262"/>
  <c r="F262"/>
  <c r="B262"/>
  <c r="C263"/>
  <c r="E262"/>
  <c r="A261"/>
  <c r="D261" s="1"/>
  <c r="E238" i="73"/>
  <c r="L260" i="80" l="1"/>
  <c r="P260"/>
  <c r="I242" i="73"/>
  <c r="D266"/>
  <c r="F265"/>
  <c r="C265"/>
  <c r="G243"/>
  <c r="H243" s="1"/>
  <c r="B245"/>
  <c r="A245" s="1"/>
  <c r="G244"/>
  <c r="H244" s="1"/>
  <c r="N261" i="80"/>
  <c r="O261"/>
  <c r="I260"/>
  <c r="M260"/>
  <c r="K261"/>
  <c r="J261"/>
  <c r="H263"/>
  <c r="G263"/>
  <c r="F263"/>
  <c r="C264"/>
  <c r="E263"/>
  <c r="A262"/>
  <c r="D262" s="1"/>
  <c r="B263"/>
  <c r="E239" i="73"/>
  <c r="P261" i="80" l="1"/>
  <c r="L261"/>
  <c r="C266" i="73"/>
  <c r="D267"/>
  <c r="F266"/>
  <c r="B246"/>
  <c r="A246" s="1"/>
  <c r="I243"/>
  <c r="O262" i="80"/>
  <c r="N262"/>
  <c r="I261"/>
  <c r="M261"/>
  <c r="K262"/>
  <c r="J262"/>
  <c r="B264"/>
  <c r="H264"/>
  <c r="G264"/>
  <c r="F264"/>
  <c r="A263"/>
  <c r="D263" s="1"/>
  <c r="C265"/>
  <c r="E264"/>
  <c r="E240" i="73"/>
  <c r="C267" l="1"/>
  <c r="L262" i="80"/>
  <c r="P262"/>
  <c r="D268" i="73"/>
  <c r="F267"/>
  <c r="G245"/>
  <c r="H245" s="1"/>
  <c r="B247"/>
  <c r="A247" s="1"/>
  <c r="G246"/>
  <c r="H246" s="1"/>
  <c r="O263" i="80"/>
  <c r="N263"/>
  <c r="I262"/>
  <c r="M262"/>
  <c r="K263"/>
  <c r="J263"/>
  <c r="H265"/>
  <c r="G265"/>
  <c r="F265"/>
  <c r="A264"/>
  <c r="D264" s="1"/>
  <c r="C266"/>
  <c r="E265"/>
  <c r="B265"/>
  <c r="E241" i="73"/>
  <c r="C268" l="1"/>
  <c r="L263" i="80"/>
  <c r="P263"/>
  <c r="D269" i="73"/>
  <c r="F268"/>
  <c r="I245"/>
  <c r="B248"/>
  <c r="A248" s="1"/>
  <c r="N264" i="80"/>
  <c r="O264"/>
  <c r="I263"/>
  <c r="M263"/>
  <c r="K264"/>
  <c r="J264"/>
  <c r="H266"/>
  <c r="G266"/>
  <c r="F266"/>
  <c r="B266"/>
  <c r="C267"/>
  <c r="E266"/>
  <c r="A265"/>
  <c r="D265" s="1"/>
  <c r="E242" i="73"/>
  <c r="L264" i="80" l="1"/>
  <c r="P264"/>
  <c r="D270" i="73"/>
  <c r="F269"/>
  <c r="C269"/>
  <c r="G247"/>
  <c r="H247" s="1"/>
  <c r="B249"/>
  <c r="A249" s="1"/>
  <c r="O265" i="80"/>
  <c r="N265"/>
  <c r="I264"/>
  <c r="M264"/>
  <c r="K265"/>
  <c r="J265"/>
  <c r="H267"/>
  <c r="G267"/>
  <c r="F267"/>
  <c r="C268"/>
  <c r="E267"/>
  <c r="A266"/>
  <c r="D266" s="1"/>
  <c r="B267"/>
  <c r="E243" i="73"/>
  <c r="L265" i="80" l="1"/>
  <c r="P265"/>
  <c r="C270" i="73"/>
  <c r="D271"/>
  <c r="F270"/>
  <c r="I247"/>
  <c r="G248"/>
  <c r="H248" s="1"/>
  <c r="B250"/>
  <c r="A250" s="1"/>
  <c r="N266" i="80"/>
  <c r="O266"/>
  <c r="I265"/>
  <c r="M265"/>
  <c r="K266"/>
  <c r="J266"/>
  <c r="B268"/>
  <c r="H268"/>
  <c r="G268"/>
  <c r="F268"/>
  <c r="A267"/>
  <c r="D267" s="1"/>
  <c r="C269"/>
  <c r="E268"/>
  <c r="E244" i="73"/>
  <c r="L266" i="80" l="1"/>
  <c r="P266"/>
  <c r="D272" i="73"/>
  <c r="F271"/>
  <c r="C271"/>
  <c r="B251"/>
  <c r="A251" s="1"/>
  <c r="G249"/>
  <c r="H249" s="1"/>
  <c r="I248"/>
  <c r="O267" i="80"/>
  <c r="N267"/>
  <c r="P267" s="1"/>
  <c r="I266"/>
  <c r="M266"/>
  <c r="K267"/>
  <c r="J267"/>
  <c r="H269"/>
  <c r="G269"/>
  <c r="F269"/>
  <c r="A268"/>
  <c r="D268" s="1"/>
  <c r="C270"/>
  <c r="E269"/>
  <c r="B269"/>
  <c r="E245" i="73"/>
  <c r="L267" i="80" l="1"/>
  <c r="C272" i="73"/>
  <c r="D273"/>
  <c r="F272"/>
  <c r="I249"/>
  <c r="G250"/>
  <c r="H250" s="1"/>
  <c r="B252"/>
  <c r="A252" s="1"/>
  <c r="N268" i="80"/>
  <c r="O268"/>
  <c r="I267"/>
  <c r="M267"/>
  <c r="K268"/>
  <c r="J268"/>
  <c r="H270"/>
  <c r="G270"/>
  <c r="F270"/>
  <c r="B270"/>
  <c r="C271"/>
  <c r="E270"/>
  <c r="A269"/>
  <c r="D269" s="1"/>
  <c r="E246" i="73"/>
  <c r="P268" i="80" l="1"/>
  <c r="L268"/>
  <c r="D274" i="73"/>
  <c r="F273"/>
  <c r="C273"/>
  <c r="C274" s="1"/>
  <c r="B253"/>
  <c r="A253" s="1"/>
  <c r="I250"/>
  <c r="G251"/>
  <c r="H251" s="1"/>
  <c r="O269" i="80"/>
  <c r="N269"/>
  <c r="I268"/>
  <c r="M268"/>
  <c r="K269"/>
  <c r="J269"/>
  <c r="H271"/>
  <c r="G271"/>
  <c r="F271"/>
  <c r="C272"/>
  <c r="E271"/>
  <c r="A270"/>
  <c r="D270" s="1"/>
  <c r="B271"/>
  <c r="E247" i="73"/>
  <c r="L269" i="80" l="1"/>
  <c r="P269"/>
  <c r="D275" i="73"/>
  <c r="F274"/>
  <c r="G252"/>
  <c r="H252" s="1"/>
  <c r="I251"/>
  <c r="B254"/>
  <c r="A254" s="1"/>
  <c r="O270" i="80"/>
  <c r="N270"/>
  <c r="I269"/>
  <c r="M269"/>
  <c r="K270"/>
  <c r="J270"/>
  <c r="B272"/>
  <c r="H272"/>
  <c r="G272"/>
  <c r="F272"/>
  <c r="A271"/>
  <c r="D271" s="1"/>
  <c r="C273"/>
  <c r="E272"/>
  <c r="E248" i="73"/>
  <c r="P270" i="80" l="1"/>
  <c r="L270"/>
  <c r="D276" i="73"/>
  <c r="F275"/>
  <c r="C275"/>
  <c r="C276" s="1"/>
  <c r="I252"/>
  <c r="B255"/>
  <c r="A255" s="1"/>
  <c r="G253"/>
  <c r="H253" s="1"/>
  <c r="N271" i="80"/>
  <c r="O271"/>
  <c r="I270"/>
  <c r="M270"/>
  <c r="K271"/>
  <c r="J271"/>
  <c r="H273"/>
  <c r="G273"/>
  <c r="F273"/>
  <c r="A272"/>
  <c r="D272" s="1"/>
  <c r="C274"/>
  <c r="E273"/>
  <c r="B273"/>
  <c r="E249" i="73"/>
  <c r="L271" i="80" l="1"/>
  <c r="P271"/>
  <c r="D277" i="73"/>
  <c r="F276"/>
  <c r="I253"/>
  <c r="G254"/>
  <c r="H254" s="1"/>
  <c r="B256"/>
  <c r="A256" s="1"/>
  <c r="O272" i="80"/>
  <c r="N272"/>
  <c r="I271"/>
  <c r="M271"/>
  <c r="K272"/>
  <c r="J272"/>
  <c r="H274"/>
  <c r="G274"/>
  <c r="F274"/>
  <c r="B274"/>
  <c r="C275"/>
  <c r="E274"/>
  <c r="A273"/>
  <c r="D273" s="1"/>
  <c r="E250" i="73"/>
  <c r="L272" i="80" l="1"/>
  <c r="P272"/>
  <c r="D278" i="73"/>
  <c r="F277"/>
  <c r="C277"/>
  <c r="C278" s="1"/>
  <c r="G255"/>
  <c r="H255" s="1"/>
  <c r="B257"/>
  <c r="A257" s="1"/>
  <c r="I254"/>
  <c r="N273" i="80"/>
  <c r="O273"/>
  <c r="I272"/>
  <c r="M272"/>
  <c r="K273"/>
  <c r="J273"/>
  <c r="H275"/>
  <c r="G275"/>
  <c r="F275"/>
  <c r="A274"/>
  <c r="D274" s="1"/>
  <c r="C276"/>
  <c r="E275"/>
  <c r="B275"/>
  <c r="E251" i="73"/>
  <c r="P273" i="80" l="1"/>
  <c r="L273"/>
  <c r="I255" i="73"/>
  <c r="D279"/>
  <c r="F278"/>
  <c r="G256"/>
  <c r="H256" s="1"/>
  <c r="B258"/>
  <c r="A258" s="1"/>
  <c r="O274" i="80"/>
  <c r="N274"/>
  <c r="I273"/>
  <c r="M273"/>
  <c r="K274"/>
  <c r="J274"/>
  <c r="H276"/>
  <c r="G276"/>
  <c r="F276"/>
  <c r="B276"/>
  <c r="C277"/>
  <c r="E276"/>
  <c r="A275"/>
  <c r="D275" s="1"/>
  <c r="E252" i="73"/>
  <c r="L274" i="80" l="1"/>
  <c r="P274"/>
  <c r="D280" i="73"/>
  <c r="F279"/>
  <c r="C279"/>
  <c r="C280" s="1"/>
  <c r="I256"/>
  <c r="G257"/>
  <c r="H257" s="1"/>
  <c r="B259"/>
  <c r="A259" s="1"/>
  <c r="N275" i="80"/>
  <c r="O275"/>
  <c r="I274"/>
  <c r="M274"/>
  <c r="K275"/>
  <c r="J275"/>
  <c r="H277"/>
  <c r="G277"/>
  <c r="F277"/>
  <c r="A276"/>
  <c r="D276" s="1"/>
  <c r="C278"/>
  <c r="E277"/>
  <c r="B277"/>
  <c r="E253" i="73"/>
  <c r="L275" i="80" l="1"/>
  <c r="P275"/>
  <c r="D281" i="73"/>
  <c r="F280"/>
  <c r="I257"/>
  <c r="G258"/>
  <c r="H258" s="1"/>
  <c r="B260"/>
  <c r="A260" s="1"/>
  <c r="O276" i="80"/>
  <c r="N276"/>
  <c r="I275"/>
  <c r="M275"/>
  <c r="K276"/>
  <c r="J276"/>
  <c r="H278"/>
  <c r="G278"/>
  <c r="F278"/>
  <c r="B278"/>
  <c r="C279"/>
  <c r="E278"/>
  <c r="A277"/>
  <c r="D277" s="1"/>
  <c r="E254" i="73"/>
  <c r="L276" i="80" l="1"/>
  <c r="P276"/>
  <c r="D282" i="73"/>
  <c r="F281"/>
  <c r="C281"/>
  <c r="I258"/>
  <c r="G259"/>
  <c r="H259" s="1"/>
  <c r="B261"/>
  <c r="A261" s="1"/>
  <c r="O277" i="80"/>
  <c r="N277"/>
  <c r="I276"/>
  <c r="M276"/>
  <c r="K277"/>
  <c r="J277"/>
  <c r="H279"/>
  <c r="G279"/>
  <c r="F279"/>
  <c r="C280"/>
  <c r="E279"/>
  <c r="A278"/>
  <c r="D278" s="1"/>
  <c r="B279"/>
  <c r="E255" i="73"/>
  <c r="L277" i="80" l="1"/>
  <c r="P277"/>
  <c r="C282" i="73"/>
  <c r="D283"/>
  <c r="F282"/>
  <c r="I259"/>
  <c r="G260"/>
  <c r="H260" s="1"/>
  <c r="B262"/>
  <c r="A262" s="1"/>
  <c r="O278" i="80"/>
  <c r="N278"/>
  <c r="I277"/>
  <c r="M277"/>
  <c r="K278"/>
  <c r="J278"/>
  <c r="B280"/>
  <c r="H280"/>
  <c r="G280"/>
  <c r="F280"/>
  <c r="A279"/>
  <c r="D279" s="1"/>
  <c r="C281"/>
  <c r="E280"/>
  <c r="E256" i="73"/>
  <c r="L278" i="80" l="1"/>
  <c r="P278"/>
  <c r="I260" i="73"/>
  <c r="D284"/>
  <c r="F283"/>
  <c r="C283"/>
  <c r="C284" s="1"/>
  <c r="B263"/>
  <c r="A263" s="1"/>
  <c r="G261"/>
  <c r="H261" s="1"/>
  <c r="O279" i="80"/>
  <c r="N279"/>
  <c r="I278"/>
  <c r="M278"/>
  <c r="K279"/>
  <c r="J279"/>
  <c r="H281"/>
  <c r="G281"/>
  <c r="F281"/>
  <c r="A280"/>
  <c r="D280" s="1"/>
  <c r="C282"/>
  <c r="E281"/>
  <c r="B281"/>
  <c r="E257" i="73"/>
  <c r="L279" i="80" l="1"/>
  <c r="P279"/>
  <c r="D285" i="73"/>
  <c r="F284"/>
  <c r="I261"/>
  <c r="G262"/>
  <c r="H262" s="1"/>
  <c r="B264"/>
  <c r="A264" s="1"/>
  <c r="N280" i="80"/>
  <c r="O280"/>
  <c r="I279"/>
  <c r="M279"/>
  <c r="K280"/>
  <c r="J280"/>
  <c r="H282"/>
  <c r="G282"/>
  <c r="F282"/>
  <c r="B282"/>
  <c r="C283"/>
  <c r="E282"/>
  <c r="A281"/>
  <c r="D281" s="1"/>
  <c r="E258" i="73"/>
  <c r="P280" i="80" l="1"/>
  <c r="L280"/>
  <c r="I262" i="73"/>
  <c r="D286"/>
  <c r="F285"/>
  <c r="C285"/>
  <c r="C286" s="1"/>
  <c r="B265"/>
  <c r="A265" s="1"/>
  <c r="G263"/>
  <c r="H263" s="1"/>
  <c r="I280" i="80"/>
  <c r="M280"/>
  <c r="O281"/>
  <c r="N281"/>
  <c r="K281"/>
  <c r="J281"/>
  <c r="H283"/>
  <c r="G283"/>
  <c r="F283"/>
  <c r="A282"/>
  <c r="D282" s="1"/>
  <c r="C284"/>
  <c r="E283"/>
  <c r="B283"/>
  <c r="E259" i="73"/>
  <c r="L281" i="80" l="1"/>
  <c r="P281"/>
  <c r="D287" i="73"/>
  <c r="F286"/>
  <c r="I263"/>
  <c r="G264"/>
  <c r="H264" s="1"/>
  <c r="B266"/>
  <c r="A266" s="1"/>
  <c r="N282" i="80"/>
  <c r="O282"/>
  <c r="I281"/>
  <c r="M281"/>
  <c r="K282"/>
  <c r="J282"/>
  <c r="H284"/>
  <c r="G284"/>
  <c r="F284"/>
  <c r="B284"/>
  <c r="C285"/>
  <c r="E284"/>
  <c r="A283"/>
  <c r="D283" s="1"/>
  <c r="E260" i="73"/>
  <c r="L282" i="80" l="1"/>
  <c r="P282"/>
  <c r="I264" i="73"/>
  <c r="D288"/>
  <c r="F287"/>
  <c r="C287"/>
  <c r="G265"/>
  <c r="H265" s="1"/>
  <c r="B267"/>
  <c r="A267" s="1"/>
  <c r="O283" i="80"/>
  <c r="N283"/>
  <c r="I282"/>
  <c r="M282"/>
  <c r="K283"/>
  <c r="J283"/>
  <c r="H285"/>
  <c r="G285"/>
  <c r="F285"/>
  <c r="A284"/>
  <c r="D284" s="1"/>
  <c r="C286"/>
  <c r="E285"/>
  <c r="B285"/>
  <c r="E261" i="73"/>
  <c r="L283" i="80" l="1"/>
  <c r="P283"/>
  <c r="C288" i="73"/>
  <c r="D289"/>
  <c r="F288"/>
  <c r="B268"/>
  <c r="A268" s="1"/>
  <c r="G266"/>
  <c r="H266" s="1"/>
  <c r="I265"/>
  <c r="I283" i="80"/>
  <c r="M283"/>
  <c r="O284"/>
  <c r="N284"/>
  <c r="K284"/>
  <c r="J284"/>
  <c r="B286"/>
  <c r="H286"/>
  <c r="G286"/>
  <c r="F286"/>
  <c r="C287"/>
  <c r="E286"/>
  <c r="A285"/>
  <c r="D285" s="1"/>
  <c r="E262" i="73"/>
  <c r="L284" i="80" l="1"/>
  <c r="P284"/>
  <c r="D290" i="73"/>
  <c r="F289"/>
  <c r="C289"/>
  <c r="C290" s="1"/>
  <c r="I266"/>
  <c r="G267"/>
  <c r="H267" s="1"/>
  <c r="B269"/>
  <c r="A269" s="1"/>
  <c r="O285" i="80"/>
  <c r="N285"/>
  <c r="I284"/>
  <c r="M284"/>
  <c r="K285"/>
  <c r="J285"/>
  <c r="H287"/>
  <c r="G287"/>
  <c r="F287"/>
  <c r="A286"/>
  <c r="D286" s="1"/>
  <c r="C288"/>
  <c r="E287"/>
  <c r="B287"/>
  <c r="E263" i="73"/>
  <c r="L285" i="80" l="1"/>
  <c r="P285"/>
  <c r="I267" i="73"/>
  <c r="D291"/>
  <c r="F290"/>
  <c r="G268"/>
  <c r="H268" s="1"/>
  <c r="B270"/>
  <c r="A270" s="1"/>
  <c r="O286" i="80"/>
  <c r="N286"/>
  <c r="I285"/>
  <c r="M285"/>
  <c r="K286"/>
  <c r="J286"/>
  <c r="B288"/>
  <c r="H288"/>
  <c r="G288"/>
  <c r="F288"/>
  <c r="C289"/>
  <c r="E288"/>
  <c r="A287"/>
  <c r="D287" s="1"/>
  <c r="E264" i="73"/>
  <c r="L286" i="80" l="1"/>
  <c r="P286"/>
  <c r="D292" i="73"/>
  <c r="F291"/>
  <c r="C291"/>
  <c r="C292" s="1"/>
  <c r="I268"/>
  <c r="G269"/>
  <c r="H269" s="1"/>
  <c r="B271"/>
  <c r="A271" s="1"/>
  <c r="N287" i="80"/>
  <c r="O287"/>
  <c r="I286"/>
  <c r="M286"/>
  <c r="K287"/>
  <c r="J287"/>
  <c r="H289"/>
  <c r="G289"/>
  <c r="F289"/>
  <c r="A288"/>
  <c r="D288" s="1"/>
  <c r="C290"/>
  <c r="E289"/>
  <c r="B289"/>
  <c r="E265" i="73"/>
  <c r="P287" i="80" l="1"/>
  <c r="L287"/>
  <c r="I269" i="73"/>
  <c r="D293"/>
  <c r="F292"/>
  <c r="G270"/>
  <c r="H270" s="1"/>
  <c r="B272"/>
  <c r="A272" s="1"/>
  <c r="O288" i="80"/>
  <c r="N288"/>
  <c r="I287"/>
  <c r="M287"/>
  <c r="K288"/>
  <c r="J288"/>
  <c r="H290"/>
  <c r="G290"/>
  <c r="F290"/>
  <c r="B290"/>
  <c r="C291"/>
  <c r="E290"/>
  <c r="A289"/>
  <c r="D289" s="1"/>
  <c r="E266" i="73"/>
  <c r="L288" i="80" l="1"/>
  <c r="P288"/>
  <c r="D294" i="73"/>
  <c r="F293"/>
  <c r="C293"/>
  <c r="C294" s="1"/>
  <c r="I270"/>
  <c r="G271"/>
  <c r="H271" s="1"/>
  <c r="B273"/>
  <c r="A273" s="1"/>
  <c r="N289" i="80"/>
  <c r="O289"/>
  <c r="I288"/>
  <c r="M288"/>
  <c r="K289"/>
  <c r="J289"/>
  <c r="H291"/>
  <c r="F291"/>
  <c r="G291"/>
  <c r="C292"/>
  <c r="E291"/>
  <c r="A290"/>
  <c r="D290" s="1"/>
  <c r="B291"/>
  <c r="E267" i="73"/>
  <c r="P289" i="80" l="1"/>
  <c r="L289"/>
  <c r="I271" i="73"/>
  <c r="D295"/>
  <c r="F294"/>
  <c r="G272"/>
  <c r="H272" s="1"/>
  <c r="B274"/>
  <c r="A274" s="1"/>
  <c r="O290" i="80"/>
  <c r="N290"/>
  <c r="I289"/>
  <c r="M289"/>
  <c r="K290"/>
  <c r="J290"/>
  <c r="H292"/>
  <c r="G292"/>
  <c r="F292"/>
  <c r="B292"/>
  <c r="A291"/>
  <c r="D291" s="1"/>
  <c r="C293"/>
  <c r="E292"/>
  <c r="E268" i="73"/>
  <c r="I272" l="1"/>
  <c r="P290" i="80"/>
  <c r="L290"/>
  <c r="D296" i="73"/>
  <c r="F295"/>
  <c r="C295"/>
  <c r="G273"/>
  <c r="H273" s="1"/>
  <c r="B275"/>
  <c r="A275" s="1"/>
  <c r="O291" i="80"/>
  <c r="N291"/>
  <c r="I290"/>
  <c r="M290"/>
  <c r="K291"/>
  <c r="J291"/>
  <c r="H293"/>
  <c r="G293"/>
  <c r="F293"/>
  <c r="A292"/>
  <c r="D292" s="1"/>
  <c r="C294"/>
  <c r="E293"/>
  <c r="B293"/>
  <c r="E269" i="73"/>
  <c r="L291" i="80" l="1"/>
  <c r="P291"/>
  <c r="C296" i="73"/>
  <c r="D297"/>
  <c r="F296"/>
  <c r="I273"/>
  <c r="G274"/>
  <c r="H274" s="1"/>
  <c r="B276"/>
  <c r="A276" s="1"/>
  <c r="O292" i="80"/>
  <c r="N292"/>
  <c r="I291"/>
  <c r="M291"/>
  <c r="K292"/>
  <c r="J292"/>
  <c r="H294"/>
  <c r="G294"/>
  <c r="F294"/>
  <c r="B294"/>
  <c r="C295"/>
  <c r="E294"/>
  <c r="A293"/>
  <c r="D293" s="1"/>
  <c r="E270" i="73"/>
  <c r="P292" i="80" l="1"/>
  <c r="L292"/>
  <c r="I274" i="73"/>
  <c r="D298"/>
  <c r="F297"/>
  <c r="C297"/>
  <c r="C298" s="1"/>
  <c r="G275"/>
  <c r="H275" s="1"/>
  <c r="B277"/>
  <c r="A277" s="1"/>
  <c r="O293" i="80"/>
  <c r="N293"/>
  <c r="I292"/>
  <c r="M292"/>
  <c r="K293"/>
  <c r="J293"/>
  <c r="H295"/>
  <c r="G295"/>
  <c r="F295"/>
  <c r="A294"/>
  <c r="D294" s="1"/>
  <c r="C296"/>
  <c r="E295"/>
  <c r="B295"/>
  <c r="E271" i="73"/>
  <c r="P293" i="80" l="1"/>
  <c r="L293"/>
  <c r="I275" i="73"/>
  <c r="D299"/>
  <c r="F298"/>
  <c r="G276"/>
  <c r="H276" s="1"/>
  <c r="B278"/>
  <c r="A278" s="1"/>
  <c r="O294" i="80"/>
  <c r="N294"/>
  <c r="I293"/>
  <c r="M293"/>
  <c r="K294"/>
  <c r="J294"/>
  <c r="H296"/>
  <c r="G296"/>
  <c r="F296"/>
  <c r="B296"/>
  <c r="C297"/>
  <c r="E296"/>
  <c r="A295"/>
  <c r="D295" s="1"/>
  <c r="E272" i="73"/>
  <c r="P294" i="80" l="1"/>
  <c r="L294"/>
  <c r="D300" i="73"/>
  <c r="F299"/>
  <c r="I276"/>
  <c r="C299"/>
  <c r="B279"/>
  <c r="A279" s="1"/>
  <c r="G277"/>
  <c r="H277" s="1"/>
  <c r="O295" i="80"/>
  <c r="N295"/>
  <c r="I294"/>
  <c r="M294"/>
  <c r="K295"/>
  <c r="J295"/>
  <c r="H297"/>
  <c r="G297"/>
  <c r="F297"/>
  <c r="C298"/>
  <c r="E297"/>
  <c r="A296"/>
  <c r="D296" s="1"/>
  <c r="B297"/>
  <c r="E273" i="73"/>
  <c r="L295" i="80" l="1"/>
  <c r="P295"/>
  <c r="C300" i="73"/>
  <c r="D301"/>
  <c r="F300"/>
  <c r="I277"/>
  <c r="G278"/>
  <c r="H278" s="1"/>
  <c r="B280"/>
  <c r="A280" s="1"/>
  <c r="N296" i="80"/>
  <c r="O296"/>
  <c r="I295"/>
  <c r="M295"/>
  <c r="K296"/>
  <c r="J296"/>
  <c r="B298"/>
  <c r="H298"/>
  <c r="G298"/>
  <c r="F298"/>
  <c r="A297"/>
  <c r="D297" s="1"/>
  <c r="C299"/>
  <c r="E298"/>
  <c r="E274" i="73"/>
  <c r="L296" i="80" l="1"/>
  <c r="P296"/>
  <c r="I278" i="73"/>
  <c r="D302"/>
  <c r="F301"/>
  <c r="C301"/>
  <c r="C302" s="1"/>
  <c r="B281"/>
  <c r="A281" s="1"/>
  <c r="G279"/>
  <c r="H279" s="1"/>
  <c r="O297" i="80"/>
  <c r="N297"/>
  <c r="I296"/>
  <c r="M296"/>
  <c r="K297"/>
  <c r="J297"/>
  <c r="H299"/>
  <c r="G299"/>
  <c r="F299"/>
  <c r="A298"/>
  <c r="D298" s="1"/>
  <c r="C300"/>
  <c r="E299"/>
  <c r="B299"/>
  <c r="E275" i="73"/>
  <c r="P297" i="80" l="1"/>
  <c r="L297"/>
  <c r="D303" i="73"/>
  <c r="F302"/>
  <c r="I279"/>
  <c r="G280"/>
  <c r="H280" s="1"/>
  <c r="B282"/>
  <c r="A282" s="1"/>
  <c r="N298" i="80"/>
  <c r="O298"/>
  <c r="I297"/>
  <c r="M297"/>
  <c r="K298"/>
  <c r="J298"/>
  <c r="B300"/>
  <c r="H300"/>
  <c r="G300"/>
  <c r="F300"/>
  <c r="C301"/>
  <c r="E300"/>
  <c r="A299"/>
  <c r="D299" s="1"/>
  <c r="E276" i="73"/>
  <c r="P298" i="80" l="1"/>
  <c r="L298"/>
  <c r="I280" i="73"/>
  <c r="D304"/>
  <c r="F303"/>
  <c r="C303"/>
  <c r="G281"/>
  <c r="H281" s="1"/>
  <c r="B283"/>
  <c r="A283" s="1"/>
  <c r="O299" i="80"/>
  <c r="N299"/>
  <c r="I298"/>
  <c r="M298"/>
  <c r="K299"/>
  <c r="J299"/>
  <c r="H301"/>
  <c r="G301"/>
  <c r="F301"/>
  <c r="A300"/>
  <c r="D300" s="1"/>
  <c r="C302"/>
  <c r="E301"/>
  <c r="B301"/>
  <c r="E277" i="73"/>
  <c r="L299" i="80" l="1"/>
  <c r="P299"/>
  <c r="C304" i="73"/>
  <c r="D305"/>
  <c r="F304"/>
  <c r="I281"/>
  <c r="G282"/>
  <c r="H282" s="1"/>
  <c r="B284"/>
  <c r="A284" s="1"/>
  <c r="O300" i="80"/>
  <c r="N300"/>
  <c r="I299"/>
  <c r="M299"/>
  <c r="K300"/>
  <c r="J300"/>
  <c r="H302"/>
  <c r="G302"/>
  <c r="F302"/>
  <c r="B302"/>
  <c r="C303"/>
  <c r="E302"/>
  <c r="A301"/>
  <c r="D301" s="1"/>
  <c r="E278" i="73"/>
  <c r="I282" l="1"/>
  <c r="P300" i="80"/>
  <c r="L300"/>
  <c r="D306" i="73"/>
  <c r="F305"/>
  <c r="C305"/>
  <c r="G283"/>
  <c r="H283" s="1"/>
  <c r="B285"/>
  <c r="A285" s="1"/>
  <c r="O301" i="80"/>
  <c r="N301"/>
  <c r="I300"/>
  <c r="M300"/>
  <c r="K301"/>
  <c r="J301"/>
  <c r="H303"/>
  <c r="G303"/>
  <c r="F303"/>
  <c r="C304"/>
  <c r="E303"/>
  <c r="A302"/>
  <c r="D302" s="1"/>
  <c r="B303"/>
  <c r="E279" i="73"/>
  <c r="L301" i="80" l="1"/>
  <c r="P301"/>
  <c r="C306" i="73"/>
  <c r="I283"/>
  <c r="D307"/>
  <c r="F306"/>
  <c r="G284"/>
  <c r="H284" s="1"/>
  <c r="B286"/>
  <c r="A286" s="1"/>
  <c r="O302" i="80"/>
  <c r="N302"/>
  <c r="I301"/>
  <c r="M301"/>
  <c r="K302"/>
  <c r="J302"/>
  <c r="B304"/>
  <c r="H304"/>
  <c r="G304"/>
  <c r="F304"/>
  <c r="A303"/>
  <c r="D303" s="1"/>
  <c r="C305"/>
  <c r="E304"/>
  <c r="E280" i="73"/>
  <c r="L302" i="80" l="1"/>
  <c r="P302"/>
  <c r="D308" i="73"/>
  <c r="F307"/>
  <c r="C307"/>
  <c r="I284"/>
  <c r="B287"/>
  <c r="A287" s="1"/>
  <c r="G285"/>
  <c r="H285" s="1"/>
  <c r="N303" i="80"/>
  <c r="O303"/>
  <c r="I302"/>
  <c r="M302"/>
  <c r="K303"/>
  <c r="J303"/>
  <c r="H305"/>
  <c r="G305"/>
  <c r="F305"/>
  <c r="A304"/>
  <c r="D304" s="1"/>
  <c r="C306"/>
  <c r="E305"/>
  <c r="B305"/>
  <c r="E281" i="73"/>
  <c r="L303" i="80" l="1"/>
  <c r="P303"/>
  <c r="C308" i="73"/>
  <c r="D309"/>
  <c r="F308"/>
  <c r="I285"/>
  <c r="G286"/>
  <c r="H286" s="1"/>
  <c r="B288"/>
  <c r="A288" s="1"/>
  <c r="O304" i="80"/>
  <c r="N304"/>
  <c r="I303"/>
  <c r="M303"/>
  <c r="K304"/>
  <c r="J304"/>
  <c r="H306"/>
  <c r="G306"/>
  <c r="F306"/>
  <c r="B306"/>
  <c r="C307"/>
  <c r="E306"/>
  <c r="A305"/>
  <c r="D305" s="1"/>
  <c r="E282" i="73"/>
  <c r="P304" i="80" l="1"/>
  <c r="L304"/>
  <c r="I286" i="73"/>
  <c r="D310"/>
  <c r="F309"/>
  <c r="C309"/>
  <c r="G287"/>
  <c r="H287" s="1"/>
  <c r="B289"/>
  <c r="A289" s="1"/>
  <c r="N305" i="80"/>
  <c r="O305"/>
  <c r="I304"/>
  <c r="M304"/>
  <c r="K305"/>
  <c r="J305"/>
  <c r="H307"/>
  <c r="G307"/>
  <c r="F307"/>
  <c r="A306"/>
  <c r="D306" s="1"/>
  <c r="C308"/>
  <c r="E307"/>
  <c r="B307"/>
  <c r="E283" i="73"/>
  <c r="P305" i="80" l="1"/>
  <c r="L305"/>
  <c r="I287" i="73"/>
  <c r="C310"/>
  <c r="D311"/>
  <c r="F310"/>
  <c r="G288"/>
  <c r="H288" s="1"/>
  <c r="B290"/>
  <c r="A290" s="1"/>
  <c r="O306" i="80"/>
  <c r="N306"/>
  <c r="I305"/>
  <c r="M305"/>
  <c r="K306"/>
  <c r="J306"/>
  <c r="H308"/>
  <c r="G308"/>
  <c r="F308"/>
  <c r="B308"/>
  <c r="C309"/>
  <c r="E308"/>
  <c r="A307"/>
  <c r="D307" s="1"/>
  <c r="E284" i="73"/>
  <c r="L306" i="80" l="1"/>
  <c r="P306"/>
  <c r="D312" i="73"/>
  <c r="F311"/>
  <c r="C311"/>
  <c r="I288"/>
  <c r="G289"/>
  <c r="H289" s="1"/>
  <c r="B291"/>
  <c r="A291" s="1"/>
  <c r="O307" i="80"/>
  <c r="N307"/>
  <c r="I306"/>
  <c r="M306"/>
  <c r="K307"/>
  <c r="J307"/>
  <c r="H309"/>
  <c r="G309"/>
  <c r="F309"/>
  <c r="C310"/>
  <c r="E309"/>
  <c r="A308"/>
  <c r="D308" s="1"/>
  <c r="B309"/>
  <c r="E285" i="73"/>
  <c r="L307" i="80" l="1"/>
  <c r="P307"/>
  <c r="C312" i="73"/>
  <c r="D313"/>
  <c r="F312"/>
  <c r="I289"/>
  <c r="G290"/>
  <c r="H290" s="1"/>
  <c r="B292"/>
  <c r="A292" s="1"/>
  <c r="O308" i="80"/>
  <c r="N308"/>
  <c r="I307"/>
  <c r="M307"/>
  <c r="K308"/>
  <c r="J308"/>
  <c r="H310"/>
  <c r="G310"/>
  <c r="F310"/>
  <c r="B310"/>
  <c r="A309"/>
  <c r="D309" s="1"/>
  <c r="C311"/>
  <c r="E310"/>
  <c r="E286" i="73"/>
  <c r="L308" i="80" l="1"/>
  <c r="P308"/>
  <c r="D314" i="73"/>
  <c r="F313"/>
  <c r="C313"/>
  <c r="I290"/>
  <c r="G291"/>
  <c r="H291" s="1"/>
  <c r="B293"/>
  <c r="A293" s="1"/>
  <c r="O309" i="80"/>
  <c r="N309"/>
  <c r="I308"/>
  <c r="M308"/>
  <c r="K309"/>
  <c r="J309"/>
  <c r="H311"/>
  <c r="G311"/>
  <c r="F311"/>
  <c r="A310"/>
  <c r="D310" s="1"/>
  <c r="C312"/>
  <c r="E311"/>
  <c r="B311"/>
  <c r="E287" i="73"/>
  <c r="L309" i="80" l="1"/>
  <c r="P309"/>
  <c r="C314" i="73"/>
  <c r="D315"/>
  <c r="F314"/>
  <c r="I291"/>
  <c r="G292"/>
  <c r="H292" s="1"/>
  <c r="B294"/>
  <c r="A294" s="1"/>
  <c r="O310" i="80"/>
  <c r="N310"/>
  <c r="I309"/>
  <c r="M309"/>
  <c r="K310"/>
  <c r="J310"/>
  <c r="B312"/>
  <c r="H312"/>
  <c r="G312"/>
  <c r="F312"/>
  <c r="C313"/>
  <c r="E312"/>
  <c r="A311"/>
  <c r="D311" s="1"/>
  <c r="E288" i="73"/>
  <c r="C315" l="1"/>
  <c r="P310" i="80"/>
  <c r="L310"/>
  <c r="I292" i="73"/>
  <c r="D316"/>
  <c r="C316" s="1"/>
  <c r="F315"/>
  <c r="G293"/>
  <c r="H293" s="1"/>
  <c r="B295"/>
  <c r="A295" s="1"/>
  <c r="O311" i="80"/>
  <c r="N311"/>
  <c r="I310"/>
  <c r="M310"/>
  <c r="K311"/>
  <c r="J311"/>
  <c r="H313"/>
  <c r="G313"/>
  <c r="F313"/>
  <c r="C314"/>
  <c r="E313"/>
  <c r="A312"/>
  <c r="D312" s="1"/>
  <c r="B313"/>
  <c r="E289" i="73"/>
  <c r="L311" i="80" l="1"/>
  <c r="P311"/>
  <c r="D317" i="73"/>
  <c r="F316"/>
  <c r="I293"/>
  <c r="G294"/>
  <c r="H294" s="1"/>
  <c r="B296"/>
  <c r="A296" s="1"/>
  <c r="N312" i="80"/>
  <c r="O312"/>
  <c r="I311"/>
  <c r="M311"/>
  <c r="K312"/>
  <c r="J312"/>
  <c r="H314"/>
  <c r="G314"/>
  <c r="F314"/>
  <c r="B314"/>
  <c r="A313"/>
  <c r="D313" s="1"/>
  <c r="C315"/>
  <c r="E314"/>
  <c r="E290" i="73"/>
  <c r="I294" l="1"/>
  <c r="P312" i="80"/>
  <c r="L312"/>
  <c r="D318" i="73"/>
  <c r="F317"/>
  <c r="C317"/>
  <c r="G295"/>
  <c r="H295" s="1"/>
  <c r="B297"/>
  <c r="A297" s="1"/>
  <c r="O313" i="80"/>
  <c r="N313"/>
  <c r="I312"/>
  <c r="M312"/>
  <c r="K313"/>
  <c r="J313"/>
  <c r="H315"/>
  <c r="G315"/>
  <c r="F315"/>
  <c r="A314"/>
  <c r="D314" s="1"/>
  <c r="C316"/>
  <c r="E315"/>
  <c r="B315"/>
  <c r="E291" i="73"/>
  <c r="L313" i="80" l="1"/>
  <c r="P313"/>
  <c r="C318" i="73"/>
  <c r="I295"/>
  <c r="D319"/>
  <c r="F318"/>
  <c r="B298"/>
  <c r="A298" s="1"/>
  <c r="G296"/>
  <c r="H296" s="1"/>
  <c r="I313" i="80"/>
  <c r="M313"/>
  <c r="N314"/>
  <c r="O314"/>
  <c r="K314"/>
  <c r="J314"/>
  <c r="B316"/>
  <c r="H316"/>
  <c r="G316"/>
  <c r="F316"/>
  <c r="C317"/>
  <c r="E316"/>
  <c r="A315"/>
  <c r="D315" s="1"/>
  <c r="E292" i="73"/>
  <c r="L314" i="80" l="1"/>
  <c r="P314"/>
  <c r="D320" i="73"/>
  <c r="F319"/>
  <c r="C319"/>
  <c r="C320" s="1"/>
  <c r="I296"/>
  <c r="G297"/>
  <c r="H297" s="1"/>
  <c r="B299"/>
  <c r="A299" s="1"/>
  <c r="O315" i="80"/>
  <c r="N315"/>
  <c r="I314"/>
  <c r="M314"/>
  <c r="K315"/>
  <c r="J315"/>
  <c r="H317"/>
  <c r="G317"/>
  <c r="F317"/>
  <c r="A316"/>
  <c r="D316" s="1"/>
  <c r="C318"/>
  <c r="E317"/>
  <c r="B317"/>
  <c r="E293" i="73"/>
  <c r="P315" i="80" l="1"/>
  <c r="L315"/>
  <c r="D321" i="73"/>
  <c r="F320"/>
  <c r="G298"/>
  <c r="H298" s="1"/>
  <c r="B300"/>
  <c r="A300" s="1"/>
  <c r="I297"/>
  <c r="O316" i="80"/>
  <c r="N316"/>
  <c r="I315"/>
  <c r="M315"/>
  <c r="K316"/>
  <c r="J316"/>
  <c r="H318"/>
  <c r="G318"/>
  <c r="F318"/>
  <c r="B318"/>
  <c r="C319"/>
  <c r="E318"/>
  <c r="A317"/>
  <c r="D317" s="1"/>
  <c r="E294" i="73"/>
  <c r="L316" i="80" l="1"/>
  <c r="P316"/>
  <c r="D322" i="73"/>
  <c r="F321"/>
  <c r="C321"/>
  <c r="G299"/>
  <c r="H299" s="1"/>
  <c r="B301"/>
  <c r="A301" s="1"/>
  <c r="I298"/>
  <c r="O317" i="80"/>
  <c r="N317"/>
  <c r="I316"/>
  <c r="M316"/>
  <c r="K317"/>
  <c r="J317"/>
  <c r="H319"/>
  <c r="G319"/>
  <c r="F319"/>
  <c r="A318"/>
  <c r="D318" s="1"/>
  <c r="C320"/>
  <c r="E319"/>
  <c r="B319"/>
  <c r="E295" i="73"/>
  <c r="L317" i="80" l="1"/>
  <c r="P317"/>
  <c r="C322" i="73"/>
  <c r="D323"/>
  <c r="F322"/>
  <c r="G300"/>
  <c r="H300" s="1"/>
  <c r="B302"/>
  <c r="A302" s="1"/>
  <c r="I299"/>
  <c r="N318" i="80"/>
  <c r="O318"/>
  <c r="I317"/>
  <c r="M317"/>
  <c r="K318"/>
  <c r="J318"/>
  <c r="B320"/>
  <c r="H320"/>
  <c r="G320"/>
  <c r="F320"/>
  <c r="C321"/>
  <c r="E320"/>
  <c r="A319"/>
  <c r="D319" s="1"/>
  <c r="E296" i="73"/>
  <c r="L318" i="80" l="1"/>
  <c r="P318"/>
  <c r="D324" i="73"/>
  <c r="F323"/>
  <c r="C323"/>
  <c r="G301"/>
  <c r="H301" s="1"/>
  <c r="B303"/>
  <c r="A303" s="1"/>
  <c r="I300"/>
  <c r="N319" i="80"/>
  <c r="O319"/>
  <c r="I318"/>
  <c r="M318"/>
  <c r="K319"/>
  <c r="J319"/>
  <c r="H321"/>
  <c r="G321"/>
  <c r="F321"/>
  <c r="A320"/>
  <c r="D320" s="1"/>
  <c r="C322"/>
  <c r="E321"/>
  <c r="B321"/>
  <c r="E297" i="73"/>
  <c r="L319" i="80" l="1"/>
  <c r="P319"/>
  <c r="C324" i="73"/>
  <c r="D325"/>
  <c r="F324"/>
  <c r="G302"/>
  <c r="H302" s="1"/>
  <c r="B304"/>
  <c r="A304" s="1"/>
  <c r="I301"/>
  <c r="O320" i="80"/>
  <c r="N320"/>
  <c r="I319"/>
  <c r="M319"/>
  <c r="K320"/>
  <c r="J320"/>
  <c r="H322"/>
  <c r="G322"/>
  <c r="F322"/>
  <c r="B322"/>
  <c r="C323"/>
  <c r="E322"/>
  <c r="A321"/>
  <c r="D321" s="1"/>
  <c r="E298" i="73"/>
  <c r="P320" i="80" l="1"/>
  <c r="L320"/>
  <c r="D326" i="73"/>
  <c r="F325"/>
  <c r="C325"/>
  <c r="C326" s="1"/>
  <c r="G303"/>
  <c r="H303" s="1"/>
  <c r="B305"/>
  <c r="A305" s="1"/>
  <c r="I302"/>
  <c r="N321" i="80"/>
  <c r="O321"/>
  <c r="I320"/>
  <c r="M320"/>
  <c r="K321"/>
  <c r="J321"/>
  <c r="H323"/>
  <c r="G323"/>
  <c r="F323"/>
  <c r="A322"/>
  <c r="D322" s="1"/>
  <c r="C324"/>
  <c r="E323"/>
  <c r="B323"/>
  <c r="E299" i="73"/>
  <c r="L321" i="80" l="1"/>
  <c r="P321"/>
  <c r="D327" i="73"/>
  <c r="F326"/>
  <c r="G304"/>
  <c r="H304" s="1"/>
  <c r="B306"/>
  <c r="A306" s="1"/>
  <c r="I303"/>
  <c r="O322" i="80"/>
  <c r="N322"/>
  <c r="I321"/>
  <c r="M321"/>
  <c r="K322"/>
  <c r="J322"/>
  <c r="B324"/>
  <c r="H324"/>
  <c r="G324"/>
  <c r="F324"/>
  <c r="C325"/>
  <c r="E324"/>
  <c r="A323"/>
  <c r="D323" s="1"/>
  <c r="E300" i="73"/>
  <c r="P322" i="80" l="1"/>
  <c r="L322"/>
  <c r="D328" i="73"/>
  <c r="F327"/>
  <c r="C327"/>
  <c r="C328" s="1"/>
  <c r="G305"/>
  <c r="H305" s="1"/>
  <c r="B307"/>
  <c r="A307" s="1"/>
  <c r="I304"/>
  <c r="O323" i="80"/>
  <c r="N323"/>
  <c r="I322"/>
  <c r="M322"/>
  <c r="K323"/>
  <c r="J323"/>
  <c r="H325"/>
  <c r="G325"/>
  <c r="F325"/>
  <c r="A324"/>
  <c r="D324" s="1"/>
  <c r="C326"/>
  <c r="E325"/>
  <c r="B325"/>
  <c r="E301" i="73"/>
  <c r="L323" i="80" l="1"/>
  <c r="P323"/>
  <c r="D329" i="73"/>
  <c r="F328"/>
  <c r="G306"/>
  <c r="H306" s="1"/>
  <c r="B308"/>
  <c r="A308" s="1"/>
  <c r="I305"/>
  <c r="I323" i="80"/>
  <c r="M323"/>
  <c r="O324"/>
  <c r="N324"/>
  <c r="K324"/>
  <c r="J324"/>
  <c r="H326"/>
  <c r="G326"/>
  <c r="F326"/>
  <c r="B326"/>
  <c r="C327"/>
  <c r="E326"/>
  <c r="A325"/>
  <c r="D325" s="1"/>
  <c r="E302" i="73"/>
  <c r="P324" i="80" l="1"/>
  <c r="L324"/>
  <c r="D330" i="73"/>
  <c r="F329"/>
  <c r="C329"/>
  <c r="C330" s="1"/>
  <c r="G307"/>
  <c r="H307" s="1"/>
  <c r="B309"/>
  <c r="A309" s="1"/>
  <c r="I306"/>
  <c r="O325" i="80"/>
  <c r="N325"/>
  <c r="I324"/>
  <c r="M324"/>
  <c r="K325"/>
  <c r="J325"/>
  <c r="H327"/>
  <c r="G327"/>
  <c r="F327"/>
  <c r="C328"/>
  <c r="E327"/>
  <c r="A326"/>
  <c r="D326" s="1"/>
  <c r="B327"/>
  <c r="E303" i="73"/>
  <c r="L325" i="80" l="1"/>
  <c r="P325"/>
  <c r="D331" i="73"/>
  <c r="F330"/>
  <c r="G308"/>
  <c r="H308" s="1"/>
  <c r="B310"/>
  <c r="A310" s="1"/>
  <c r="I307"/>
  <c r="N326" i="80"/>
  <c r="O326"/>
  <c r="I325"/>
  <c r="M325"/>
  <c r="K326"/>
  <c r="J326"/>
  <c r="B328"/>
  <c r="H328"/>
  <c r="G328"/>
  <c r="F328"/>
  <c r="A327"/>
  <c r="D327" s="1"/>
  <c r="C329"/>
  <c r="E328"/>
  <c r="E304" i="73"/>
  <c r="P326" i="80" l="1"/>
  <c r="L326"/>
  <c r="D332" i="73"/>
  <c r="F331"/>
  <c r="C331"/>
  <c r="C332" s="1"/>
  <c r="I308"/>
  <c r="G309"/>
  <c r="H309" s="1"/>
  <c r="B311"/>
  <c r="A311" s="1"/>
  <c r="O327" i="80"/>
  <c r="N327"/>
  <c r="I326"/>
  <c r="M326"/>
  <c r="K327"/>
  <c r="J327"/>
  <c r="H329"/>
  <c r="G329"/>
  <c r="F329"/>
  <c r="C330"/>
  <c r="E329"/>
  <c r="A328"/>
  <c r="D328" s="1"/>
  <c r="B329"/>
  <c r="E305" i="73"/>
  <c r="L327" i="80" l="1"/>
  <c r="P327"/>
  <c r="I309" i="73"/>
  <c r="D333"/>
  <c r="F332"/>
  <c r="G310"/>
  <c r="H310" s="1"/>
  <c r="B312"/>
  <c r="A312" s="1"/>
  <c r="N328" i="80"/>
  <c r="O328"/>
  <c r="I327"/>
  <c r="M327"/>
  <c r="K328"/>
  <c r="J328"/>
  <c r="B330"/>
  <c r="H330"/>
  <c r="G330"/>
  <c r="F330"/>
  <c r="A329"/>
  <c r="D329" s="1"/>
  <c r="C331"/>
  <c r="E330"/>
  <c r="E306" i="73"/>
  <c r="P328" i="80" l="1"/>
  <c r="L328"/>
  <c r="D334" i="73"/>
  <c r="F333"/>
  <c r="C333"/>
  <c r="C334" s="1"/>
  <c r="I310"/>
  <c r="G311"/>
  <c r="H311" s="1"/>
  <c r="B313"/>
  <c r="A313" s="1"/>
  <c r="O329" i="80"/>
  <c r="N329"/>
  <c r="I328"/>
  <c r="M328"/>
  <c r="K329"/>
  <c r="J329"/>
  <c r="H331"/>
  <c r="G331"/>
  <c r="F331"/>
  <c r="C332"/>
  <c r="E331"/>
  <c r="A330"/>
  <c r="D330" s="1"/>
  <c r="B331"/>
  <c r="E307" i="73"/>
  <c r="P329" i="80" l="1"/>
  <c r="L329"/>
  <c r="I311" i="73"/>
  <c r="D335"/>
  <c r="F334"/>
  <c r="G312"/>
  <c r="H312" s="1"/>
  <c r="B314"/>
  <c r="A314" s="1"/>
  <c r="O330" i="80"/>
  <c r="N330"/>
  <c r="I329"/>
  <c r="M329"/>
  <c r="K330"/>
  <c r="J330"/>
  <c r="H332"/>
  <c r="G332"/>
  <c r="F332"/>
  <c r="B332"/>
  <c r="A331"/>
  <c r="D331" s="1"/>
  <c r="C333"/>
  <c r="E332"/>
  <c r="E308" i="73"/>
  <c r="L330" i="80" l="1"/>
  <c r="P330"/>
  <c r="D336" i="73"/>
  <c r="F335"/>
  <c r="I312"/>
  <c r="C335"/>
  <c r="G313"/>
  <c r="H313" s="1"/>
  <c r="B315"/>
  <c r="A315" s="1"/>
  <c r="O331" i="80"/>
  <c r="N331"/>
  <c r="I330"/>
  <c r="M330"/>
  <c r="K331"/>
  <c r="J331"/>
  <c r="H333"/>
  <c r="G333"/>
  <c r="F333"/>
  <c r="C334"/>
  <c r="E333"/>
  <c r="A332"/>
  <c r="D332" s="1"/>
  <c r="B333"/>
  <c r="E309" i="73"/>
  <c r="L331" i="80" l="1"/>
  <c r="P331"/>
  <c r="C336" i="73"/>
  <c r="I313"/>
  <c r="D337"/>
  <c r="F336"/>
  <c r="G314"/>
  <c r="H314" s="1"/>
  <c r="B316"/>
  <c r="A316" s="1"/>
  <c r="O332" i="80"/>
  <c r="N332"/>
  <c r="I331"/>
  <c r="M331"/>
  <c r="K332"/>
  <c r="J332"/>
  <c r="B334"/>
  <c r="H334"/>
  <c r="G334"/>
  <c r="F334"/>
  <c r="A333"/>
  <c r="D333" s="1"/>
  <c r="C335"/>
  <c r="E334"/>
  <c r="E310" i="73"/>
  <c r="L332" i="80" l="1"/>
  <c r="P332"/>
  <c r="D338" i="73"/>
  <c r="F337"/>
  <c r="C337"/>
  <c r="C338" s="1"/>
  <c r="I314"/>
  <c r="G315"/>
  <c r="H315" s="1"/>
  <c r="B317"/>
  <c r="A317" s="1"/>
  <c r="O333" i="80"/>
  <c r="N333"/>
  <c r="I332"/>
  <c r="M332"/>
  <c r="K333"/>
  <c r="J333"/>
  <c r="H335"/>
  <c r="G335"/>
  <c r="F335"/>
  <c r="C336"/>
  <c r="E335"/>
  <c r="A334"/>
  <c r="D334" s="1"/>
  <c r="B335"/>
  <c r="E311" i="73"/>
  <c r="L333" i="80" l="1"/>
  <c r="P333"/>
  <c r="I315" i="73"/>
  <c r="D339"/>
  <c r="F338"/>
  <c r="G316"/>
  <c r="H316" s="1"/>
  <c r="B318"/>
  <c r="A318" s="1"/>
  <c r="O334" i="80"/>
  <c r="N334"/>
  <c r="I333"/>
  <c r="M333"/>
  <c r="K334"/>
  <c r="J334"/>
  <c r="B336"/>
  <c r="H336"/>
  <c r="G336"/>
  <c r="F336"/>
  <c r="A335"/>
  <c r="D335" s="1"/>
  <c r="C337"/>
  <c r="E336"/>
  <c r="E312" i="73"/>
  <c r="L334" i="80" l="1"/>
  <c r="P334"/>
  <c r="D340" i="73"/>
  <c r="F339"/>
  <c r="I316"/>
  <c r="C339"/>
  <c r="G317"/>
  <c r="H317" s="1"/>
  <c r="B319"/>
  <c r="A319" s="1"/>
  <c r="N335" i="80"/>
  <c r="O335"/>
  <c r="I334"/>
  <c r="M334"/>
  <c r="K335"/>
  <c r="J335"/>
  <c r="H337"/>
  <c r="G337"/>
  <c r="F337"/>
  <c r="C338"/>
  <c r="E337"/>
  <c r="A336"/>
  <c r="D336" s="1"/>
  <c r="B337"/>
  <c r="E313" i="73"/>
  <c r="P335" i="80" l="1"/>
  <c r="L335"/>
  <c r="C340" i="73"/>
  <c r="I317"/>
  <c r="D341"/>
  <c r="F340"/>
  <c r="G318"/>
  <c r="H318" s="1"/>
  <c r="B320"/>
  <c r="A320" s="1"/>
  <c r="O336" i="80"/>
  <c r="N336"/>
  <c r="I335"/>
  <c r="M335"/>
  <c r="K336"/>
  <c r="J336"/>
  <c r="B338"/>
  <c r="H338"/>
  <c r="G338"/>
  <c r="F338"/>
  <c r="A337"/>
  <c r="D337" s="1"/>
  <c r="C339"/>
  <c r="E338"/>
  <c r="E314" i="73"/>
  <c r="P336" i="80" l="1"/>
  <c r="L336"/>
  <c r="D342" i="73"/>
  <c r="F341"/>
  <c r="C341"/>
  <c r="G319"/>
  <c r="H319" s="1"/>
  <c r="B321"/>
  <c r="A321" s="1"/>
  <c r="I318"/>
  <c r="N337" i="80"/>
  <c r="O337"/>
  <c r="I336"/>
  <c r="M336"/>
  <c r="K337"/>
  <c r="J337"/>
  <c r="H339"/>
  <c r="G339"/>
  <c r="F339"/>
  <c r="C340"/>
  <c r="E339"/>
  <c r="A338"/>
  <c r="D338" s="1"/>
  <c r="B339"/>
  <c r="E315" i="73"/>
  <c r="L337" i="80" l="1"/>
  <c r="P337"/>
  <c r="C342" i="73"/>
  <c r="D343"/>
  <c r="F342"/>
  <c r="I319"/>
  <c r="G320"/>
  <c r="H320" s="1"/>
  <c r="B322"/>
  <c r="A322" s="1"/>
  <c r="I337" i="80"/>
  <c r="M337"/>
  <c r="O338"/>
  <c r="N338"/>
  <c r="K338"/>
  <c r="J338"/>
  <c r="B340"/>
  <c r="H340"/>
  <c r="G340"/>
  <c r="F340"/>
  <c r="A339"/>
  <c r="D339" s="1"/>
  <c r="C341"/>
  <c r="E340"/>
  <c r="E316" i="73"/>
  <c r="L338" i="80" l="1"/>
  <c r="P338"/>
  <c r="D344" i="73"/>
  <c r="F343"/>
  <c r="C343"/>
  <c r="C344" s="1"/>
  <c r="B323"/>
  <c r="A323" s="1"/>
  <c r="G321"/>
  <c r="H321" s="1"/>
  <c r="I320"/>
  <c r="O339" i="80"/>
  <c r="N339"/>
  <c r="I338"/>
  <c r="M338"/>
  <c r="K339"/>
  <c r="J339"/>
  <c r="H341"/>
  <c r="G341"/>
  <c r="F341"/>
  <c r="C342"/>
  <c r="E341"/>
  <c r="A340"/>
  <c r="D340" s="1"/>
  <c r="B341"/>
  <c r="E317" i="73"/>
  <c r="P339" i="80" l="1"/>
  <c r="L339"/>
  <c r="D345" i="73"/>
  <c r="F344"/>
  <c r="I321"/>
  <c r="G322"/>
  <c r="H322" s="1"/>
  <c r="B324"/>
  <c r="A324" s="1"/>
  <c r="O340" i="80"/>
  <c r="N340"/>
  <c r="I339"/>
  <c r="M339"/>
  <c r="K340"/>
  <c r="J340"/>
  <c r="B342"/>
  <c r="H342"/>
  <c r="G342"/>
  <c r="F342"/>
  <c r="A341"/>
  <c r="D341" s="1"/>
  <c r="C343"/>
  <c r="E342"/>
  <c r="E318" i="73"/>
  <c r="L340" i="80" l="1"/>
  <c r="P340"/>
  <c r="D346" i="73"/>
  <c r="F345"/>
  <c r="C345"/>
  <c r="C346" s="1"/>
  <c r="B325"/>
  <c r="A325" s="1"/>
  <c r="G323"/>
  <c r="H323" s="1"/>
  <c r="I322"/>
  <c r="I340" i="80"/>
  <c r="M340"/>
  <c r="O341"/>
  <c r="N341"/>
  <c r="K341"/>
  <c r="J341"/>
  <c r="H343"/>
  <c r="G343"/>
  <c r="F343"/>
  <c r="C344"/>
  <c r="E343"/>
  <c r="A342"/>
  <c r="D342" s="1"/>
  <c r="B343"/>
  <c r="E319" i="73"/>
  <c r="P341" i="80" l="1"/>
  <c r="L341"/>
  <c r="D347" i="73"/>
  <c r="F346"/>
  <c r="I323"/>
  <c r="G324"/>
  <c r="H324" s="1"/>
  <c r="B326"/>
  <c r="A326" s="1"/>
  <c r="N342" i="80"/>
  <c r="O342"/>
  <c r="I341"/>
  <c r="M341"/>
  <c r="K342"/>
  <c r="J342"/>
  <c r="B344"/>
  <c r="H344"/>
  <c r="G344"/>
  <c r="F344"/>
  <c r="A343"/>
  <c r="D343" s="1"/>
  <c r="C345"/>
  <c r="E344"/>
  <c r="E320" i="73"/>
  <c r="I324" l="1"/>
  <c r="L342" i="80"/>
  <c r="P342"/>
  <c r="D348" i="73"/>
  <c r="F347"/>
  <c r="C347"/>
  <c r="B327"/>
  <c r="A327" s="1"/>
  <c r="G325"/>
  <c r="H325" s="1"/>
  <c r="O343" i="80"/>
  <c r="N343"/>
  <c r="I342"/>
  <c r="M342"/>
  <c r="K343"/>
  <c r="J343"/>
  <c r="H345"/>
  <c r="G345"/>
  <c r="F345"/>
  <c r="C346"/>
  <c r="E345"/>
  <c r="A344"/>
  <c r="D344" s="1"/>
  <c r="B345"/>
  <c r="E321" i="73"/>
  <c r="L343" i="80" l="1"/>
  <c r="P343"/>
  <c r="C348" i="73"/>
  <c r="D349"/>
  <c r="F348"/>
  <c r="I325"/>
  <c r="G326"/>
  <c r="H326" s="1"/>
  <c r="B328"/>
  <c r="A328" s="1"/>
  <c r="N344" i="80"/>
  <c r="O344"/>
  <c r="I343"/>
  <c r="M343"/>
  <c r="K344"/>
  <c r="J344"/>
  <c r="B346"/>
  <c r="H346"/>
  <c r="G346"/>
  <c r="F346"/>
  <c r="A345"/>
  <c r="D345" s="1"/>
  <c r="C347"/>
  <c r="E346"/>
  <c r="E322" i="73"/>
  <c r="P344" i="80" l="1"/>
  <c r="L344"/>
  <c r="C349" i="73"/>
  <c r="I326"/>
  <c r="D350"/>
  <c r="F349"/>
  <c r="B329"/>
  <c r="A329" s="1"/>
  <c r="G327"/>
  <c r="H327" s="1"/>
  <c r="I344" i="80"/>
  <c r="M344"/>
  <c r="O345"/>
  <c r="N345"/>
  <c r="K345"/>
  <c r="J345"/>
  <c r="H347"/>
  <c r="G347"/>
  <c r="F347"/>
  <c r="C348"/>
  <c r="E347"/>
  <c r="A346"/>
  <c r="D346" s="1"/>
  <c r="B347"/>
  <c r="E323" i="73"/>
  <c r="L345" i="80" l="1"/>
  <c r="P345"/>
  <c r="C350" i="73"/>
  <c r="D351"/>
  <c r="F350"/>
  <c r="I327"/>
  <c r="G328"/>
  <c r="H328" s="1"/>
  <c r="B330"/>
  <c r="A330" s="1"/>
  <c r="O346" i="80"/>
  <c r="N346"/>
  <c r="I345"/>
  <c r="M345"/>
  <c r="K346"/>
  <c r="J346"/>
  <c r="B348"/>
  <c r="H348"/>
  <c r="G348"/>
  <c r="F348"/>
  <c r="A347"/>
  <c r="D347" s="1"/>
  <c r="C349"/>
  <c r="E348"/>
  <c r="E324" i="73"/>
  <c r="L346" i="80" l="1"/>
  <c r="P346"/>
  <c r="C351" i="73"/>
  <c r="I328"/>
  <c r="D352"/>
  <c r="F351"/>
  <c r="B331"/>
  <c r="A331" s="1"/>
  <c r="G329"/>
  <c r="H329" s="1"/>
  <c r="I346" i="80"/>
  <c r="M346"/>
  <c r="O347"/>
  <c r="N347"/>
  <c r="K347"/>
  <c r="J347"/>
  <c r="H349"/>
  <c r="G349"/>
  <c r="F349"/>
  <c r="C350"/>
  <c r="E349"/>
  <c r="A348"/>
  <c r="D348" s="1"/>
  <c r="B349"/>
  <c r="E325" i="73"/>
  <c r="P347" i="80" l="1"/>
  <c r="L347"/>
  <c r="C352" i="73"/>
  <c r="D353"/>
  <c r="F352"/>
  <c r="I329"/>
  <c r="G330"/>
  <c r="H330" s="1"/>
  <c r="B332"/>
  <c r="A332" s="1"/>
  <c r="O348" i="80"/>
  <c r="N348"/>
  <c r="I347"/>
  <c r="M347"/>
  <c r="K348"/>
  <c r="J348"/>
  <c r="H350"/>
  <c r="G350"/>
  <c r="F350"/>
  <c r="B350"/>
  <c r="A349"/>
  <c r="D349" s="1"/>
  <c r="C351"/>
  <c r="E350"/>
  <c r="E326" i="73"/>
  <c r="L348" i="80" l="1"/>
  <c r="P348"/>
  <c r="D354" i="73"/>
  <c r="F353"/>
  <c r="C353"/>
  <c r="C354" s="1"/>
  <c r="B333"/>
  <c r="A333" s="1"/>
  <c r="I330"/>
  <c r="G331"/>
  <c r="H331" s="1"/>
  <c r="O349" i="80"/>
  <c r="N349"/>
  <c r="I348"/>
  <c r="M348"/>
  <c r="K349"/>
  <c r="J349"/>
  <c r="H351"/>
  <c r="G351"/>
  <c r="F351"/>
  <c r="C352"/>
  <c r="E351"/>
  <c r="A350"/>
  <c r="D350" s="1"/>
  <c r="B351"/>
  <c r="E327" i="73"/>
  <c r="L349" i="80" l="1"/>
  <c r="P349"/>
  <c r="D355" i="73"/>
  <c r="F354"/>
  <c r="I331"/>
  <c r="G332"/>
  <c r="H332" s="1"/>
  <c r="B334"/>
  <c r="A334" s="1"/>
  <c r="O350" i="80"/>
  <c r="N350"/>
  <c r="I349"/>
  <c r="M349"/>
  <c r="K350"/>
  <c r="J350"/>
  <c r="B352"/>
  <c r="H352"/>
  <c r="G352"/>
  <c r="F352"/>
  <c r="A351"/>
  <c r="D351" s="1"/>
  <c r="C353"/>
  <c r="E352"/>
  <c r="E328" i="73"/>
  <c r="L350" i="80" l="1"/>
  <c r="P350"/>
  <c r="D356" i="73"/>
  <c r="F355"/>
  <c r="C355"/>
  <c r="I332"/>
  <c r="G333"/>
  <c r="H333" s="1"/>
  <c r="B335"/>
  <c r="A335" s="1"/>
  <c r="N351" i="80"/>
  <c r="O351"/>
  <c r="I350"/>
  <c r="M350"/>
  <c r="K351"/>
  <c r="J351"/>
  <c r="H353"/>
  <c r="G353"/>
  <c r="F353"/>
  <c r="A352"/>
  <c r="D352" s="1"/>
  <c r="C354"/>
  <c r="E353"/>
  <c r="B353"/>
  <c r="E329" i="73"/>
  <c r="L351" i="80" l="1"/>
  <c r="P351"/>
  <c r="C356" i="73"/>
  <c r="D357"/>
  <c r="F356"/>
  <c r="I333"/>
  <c r="G334"/>
  <c r="H334" s="1"/>
  <c r="B336"/>
  <c r="A336" s="1"/>
  <c r="O352" i="80"/>
  <c r="N352"/>
  <c r="I351"/>
  <c r="M351"/>
  <c r="K352"/>
  <c r="J352"/>
  <c r="B354"/>
  <c r="H354"/>
  <c r="G354"/>
  <c r="F354"/>
  <c r="C355"/>
  <c r="E354"/>
  <c r="A353"/>
  <c r="D353" s="1"/>
  <c r="E330" i="73"/>
  <c r="C357" l="1"/>
  <c r="P352" i="80"/>
  <c r="L352"/>
  <c r="D358" i="73"/>
  <c r="F357"/>
  <c r="I334"/>
  <c r="G335"/>
  <c r="H335" s="1"/>
  <c r="B337"/>
  <c r="A337" s="1"/>
  <c r="I352" i="80"/>
  <c r="M352"/>
  <c r="N353"/>
  <c r="O353"/>
  <c r="K353"/>
  <c r="J353"/>
  <c r="H355"/>
  <c r="G355"/>
  <c r="F355"/>
  <c r="C356"/>
  <c r="E355"/>
  <c r="A354"/>
  <c r="D354" s="1"/>
  <c r="B355"/>
  <c r="E331" i="73"/>
  <c r="C358" l="1"/>
  <c r="P353" i="80"/>
  <c r="L353"/>
  <c r="D359" i="73"/>
  <c r="F358"/>
  <c r="I335"/>
  <c r="B338"/>
  <c r="A338" s="1"/>
  <c r="G336"/>
  <c r="H336" s="1"/>
  <c r="O354" i="80"/>
  <c r="N354"/>
  <c r="I353"/>
  <c r="M353"/>
  <c r="K354"/>
  <c r="J354"/>
  <c r="B356"/>
  <c r="H356"/>
  <c r="G356"/>
  <c r="F356"/>
  <c r="A355"/>
  <c r="D355" s="1"/>
  <c r="C357"/>
  <c r="E356"/>
  <c r="E332" i="73"/>
  <c r="P354" i="80" l="1"/>
  <c r="L354"/>
  <c r="D360" i="73"/>
  <c r="F359"/>
  <c r="C359"/>
  <c r="I336"/>
  <c r="G337"/>
  <c r="H337" s="1"/>
  <c r="B339"/>
  <c r="A339" s="1"/>
  <c r="I354" i="80"/>
  <c r="M354"/>
  <c r="O355"/>
  <c r="N355"/>
  <c r="K355"/>
  <c r="J355"/>
  <c r="H357"/>
  <c r="G357"/>
  <c r="F357"/>
  <c r="A356"/>
  <c r="D356" s="1"/>
  <c r="C358"/>
  <c r="E357"/>
  <c r="B357"/>
  <c r="E333" i="73"/>
  <c r="L355" i="80" l="1"/>
  <c r="P355"/>
  <c r="C360" i="73"/>
  <c r="D361"/>
  <c r="F360"/>
  <c r="I337"/>
  <c r="G338"/>
  <c r="H338" s="1"/>
  <c r="B340"/>
  <c r="A340" s="1"/>
  <c r="O356" i="80"/>
  <c r="N356"/>
  <c r="I355"/>
  <c r="M355"/>
  <c r="K356"/>
  <c r="J356"/>
  <c r="B358"/>
  <c r="G358"/>
  <c r="H358"/>
  <c r="F358"/>
  <c r="C359"/>
  <c r="E358"/>
  <c r="A357"/>
  <c r="D357" s="1"/>
  <c r="E334" i="73"/>
  <c r="P356" i="80" l="1"/>
  <c r="L356"/>
  <c r="D362" i="73"/>
  <c r="F361"/>
  <c r="C361"/>
  <c r="C362" s="1"/>
  <c r="I338"/>
  <c r="G339"/>
  <c r="H339" s="1"/>
  <c r="B341"/>
  <c r="A341" s="1"/>
  <c r="O357" i="80"/>
  <c r="N357"/>
  <c r="I356"/>
  <c r="M356"/>
  <c r="K357"/>
  <c r="J357"/>
  <c r="H359"/>
  <c r="G359"/>
  <c r="F359"/>
  <c r="A358"/>
  <c r="D358" s="1"/>
  <c r="C360"/>
  <c r="E359"/>
  <c r="B359"/>
  <c r="E335" i="73"/>
  <c r="L357" i="80" l="1"/>
  <c r="P357"/>
  <c r="I339" i="73"/>
  <c r="D363"/>
  <c r="F362"/>
  <c r="G340"/>
  <c r="H340" s="1"/>
  <c r="B342"/>
  <c r="A342" s="1"/>
  <c r="B360" i="80"/>
  <c r="I357"/>
  <c r="M357"/>
  <c r="N358"/>
  <c r="O358"/>
  <c r="K358"/>
  <c r="J358"/>
  <c r="H360"/>
  <c r="G360"/>
  <c r="F360"/>
  <c r="C361"/>
  <c r="E360"/>
  <c r="A359"/>
  <c r="D359" s="1"/>
  <c r="E336" i="73"/>
  <c r="P358" i="80" l="1"/>
  <c r="L358"/>
  <c r="D364" i="73"/>
  <c r="F363"/>
  <c r="I340"/>
  <c r="C363"/>
  <c r="B343"/>
  <c r="A343" s="1"/>
  <c r="G341"/>
  <c r="H341" s="1"/>
  <c r="O359" i="80"/>
  <c r="N359"/>
  <c r="I358"/>
  <c r="M358"/>
  <c r="K359"/>
  <c r="J359"/>
  <c r="H361"/>
  <c r="G361"/>
  <c r="F361"/>
  <c r="A360"/>
  <c r="D360" s="1"/>
  <c r="C362"/>
  <c r="E361"/>
  <c r="B361"/>
  <c r="E337" i="73"/>
  <c r="L359" i="80" l="1"/>
  <c r="P359"/>
  <c r="C364" i="73"/>
  <c r="D365"/>
  <c r="F364"/>
  <c r="I341"/>
  <c r="G342"/>
  <c r="H342" s="1"/>
  <c r="B344"/>
  <c r="A344" s="1"/>
  <c r="I359" i="80"/>
  <c r="M359"/>
  <c r="N360"/>
  <c r="O360"/>
  <c r="K360"/>
  <c r="J360"/>
  <c r="H362"/>
  <c r="G362"/>
  <c r="F362"/>
  <c r="B362"/>
  <c r="C363"/>
  <c r="E362"/>
  <c r="A361"/>
  <c r="D361" s="1"/>
  <c r="E338" i="73"/>
  <c r="P360" i="80" l="1"/>
  <c r="L360"/>
  <c r="D366" i="73"/>
  <c r="F365"/>
  <c r="C365"/>
  <c r="C366" s="1"/>
  <c r="I342"/>
  <c r="G343"/>
  <c r="H343" s="1"/>
  <c r="B345"/>
  <c r="A345" s="1"/>
  <c r="O361" i="80"/>
  <c r="N361"/>
  <c r="I360"/>
  <c r="M360"/>
  <c r="J361"/>
  <c r="K361"/>
  <c r="H363"/>
  <c r="G363"/>
  <c r="F363"/>
  <c r="C364"/>
  <c r="E363"/>
  <c r="A362"/>
  <c r="D362" s="1"/>
  <c r="B363"/>
  <c r="E339" i="73"/>
  <c r="P361" i="80" l="1"/>
  <c r="L361"/>
  <c r="D367" i="73"/>
  <c r="F366"/>
  <c r="I343"/>
  <c r="G344"/>
  <c r="H344" s="1"/>
  <c r="B346"/>
  <c r="A346" s="1"/>
  <c r="O362" i="80"/>
  <c r="N362"/>
  <c r="I361"/>
  <c r="M361"/>
  <c r="K362"/>
  <c r="J362"/>
  <c r="H364"/>
  <c r="G364"/>
  <c r="F364"/>
  <c r="B364"/>
  <c r="A363"/>
  <c r="D363" s="1"/>
  <c r="C365"/>
  <c r="E364"/>
  <c r="E340" i="73"/>
  <c r="L362" i="80" l="1"/>
  <c r="P362"/>
  <c r="D368" i="73"/>
  <c r="F367"/>
  <c r="C367"/>
  <c r="C368" s="1"/>
  <c r="I344"/>
  <c r="G345"/>
  <c r="H345" s="1"/>
  <c r="B347"/>
  <c r="A347" s="1"/>
  <c r="I362" i="80"/>
  <c r="M362"/>
  <c r="O363"/>
  <c r="N363"/>
  <c r="K363"/>
  <c r="J363"/>
  <c r="H365"/>
  <c r="G365"/>
  <c r="F365"/>
  <c r="C366"/>
  <c r="E365"/>
  <c r="A364"/>
  <c r="D364" s="1"/>
  <c r="B365"/>
  <c r="E341" i="73"/>
  <c r="L363" i="80" l="1"/>
  <c r="P363"/>
  <c r="D369" i="73"/>
  <c r="F368"/>
  <c r="I345"/>
  <c r="G346"/>
  <c r="H346" s="1"/>
  <c r="B348"/>
  <c r="A348" s="1"/>
  <c r="O364" i="80"/>
  <c r="N364"/>
  <c r="I363"/>
  <c r="M363"/>
  <c r="K364"/>
  <c r="J364"/>
  <c r="B366"/>
  <c r="H366"/>
  <c r="G366"/>
  <c r="F366"/>
  <c r="A365"/>
  <c r="D365" s="1"/>
  <c r="C367"/>
  <c r="E366"/>
  <c r="E342" i="73"/>
  <c r="I346" l="1"/>
  <c r="P364" i="80"/>
  <c r="L364"/>
  <c r="D370" i="73"/>
  <c r="F369"/>
  <c r="C369"/>
  <c r="B349"/>
  <c r="A349" s="1"/>
  <c r="G347"/>
  <c r="H347" s="1"/>
  <c r="O365" i="80"/>
  <c r="N365"/>
  <c r="I364"/>
  <c r="M364"/>
  <c r="K365"/>
  <c r="J365"/>
  <c r="H367"/>
  <c r="G367"/>
  <c r="F367"/>
  <c r="C368"/>
  <c r="E367"/>
  <c r="A366"/>
  <c r="D366" s="1"/>
  <c r="B367"/>
  <c r="E343" i="73"/>
  <c r="L365" i="80" l="1"/>
  <c r="P365"/>
  <c r="C370" i="73"/>
  <c r="D371"/>
  <c r="F370"/>
  <c r="I347"/>
  <c r="G348"/>
  <c r="H348" s="1"/>
  <c r="B350"/>
  <c r="A350" s="1"/>
  <c r="O366" i="80"/>
  <c r="N366"/>
  <c r="I365"/>
  <c r="M365"/>
  <c r="K366"/>
  <c r="J366"/>
  <c r="B368"/>
  <c r="H368"/>
  <c r="G368"/>
  <c r="F368"/>
  <c r="A367"/>
  <c r="D367" s="1"/>
  <c r="C369"/>
  <c r="E368"/>
  <c r="E344" i="73"/>
  <c r="I348" l="1"/>
  <c r="P366" i="80"/>
  <c r="L366"/>
  <c r="D372" i="73"/>
  <c r="F371"/>
  <c r="C371"/>
  <c r="C372" s="1"/>
  <c r="B351"/>
  <c r="A351" s="1"/>
  <c r="G349"/>
  <c r="H349" s="1"/>
  <c r="N367" i="80"/>
  <c r="O367"/>
  <c r="I366"/>
  <c r="M366"/>
  <c r="K367"/>
  <c r="J367"/>
  <c r="H369"/>
  <c r="G369"/>
  <c r="F369"/>
  <c r="A368"/>
  <c r="D368" s="1"/>
  <c r="C370"/>
  <c r="E369"/>
  <c r="B369"/>
  <c r="E345" i="73"/>
  <c r="L367" i="80" l="1"/>
  <c r="P367"/>
  <c r="D373" i="73"/>
  <c r="F372"/>
  <c r="I349"/>
  <c r="G350"/>
  <c r="H350" s="1"/>
  <c r="B352"/>
  <c r="A352" s="1"/>
  <c r="B370" i="80"/>
  <c r="I367"/>
  <c r="M367"/>
  <c r="O368"/>
  <c r="N368"/>
  <c r="K368"/>
  <c r="J368"/>
  <c r="H370"/>
  <c r="G370"/>
  <c r="F370"/>
  <c r="C371"/>
  <c r="E370"/>
  <c r="A369"/>
  <c r="D369" s="1"/>
  <c r="E346" i="73"/>
  <c r="I350" l="1"/>
  <c r="L368" i="80"/>
  <c r="P368"/>
  <c r="D374" i="73"/>
  <c r="F373"/>
  <c r="C373"/>
  <c r="C374" s="1"/>
  <c r="G351"/>
  <c r="H351" s="1"/>
  <c r="B353"/>
  <c r="A353" s="1"/>
  <c r="N369" i="80"/>
  <c r="O369"/>
  <c r="I368"/>
  <c r="M368"/>
  <c r="K369"/>
  <c r="J369"/>
  <c r="H371"/>
  <c r="G371"/>
  <c r="F371"/>
  <c r="A370"/>
  <c r="D370" s="1"/>
  <c r="C372"/>
  <c r="E371"/>
  <c r="B371"/>
  <c r="E347" i="73"/>
  <c r="L369" i="80" l="1"/>
  <c r="P369"/>
  <c r="D375" i="73"/>
  <c r="F374"/>
  <c r="G352"/>
  <c r="H352" s="1"/>
  <c r="B354"/>
  <c r="A354" s="1"/>
  <c r="I351"/>
  <c r="O370" i="80"/>
  <c r="N370"/>
  <c r="I369"/>
  <c r="M369"/>
  <c r="K370"/>
  <c r="J370"/>
  <c r="B372"/>
  <c r="H372"/>
  <c r="G372"/>
  <c r="F372"/>
  <c r="C373"/>
  <c r="E372"/>
  <c r="A371"/>
  <c r="D371" s="1"/>
  <c r="E348" i="73"/>
  <c r="L370" i="80" l="1"/>
  <c r="P370"/>
  <c r="D376" i="73"/>
  <c r="F375"/>
  <c r="C375"/>
  <c r="C376" s="1"/>
  <c r="I352"/>
  <c r="G353"/>
  <c r="H353" s="1"/>
  <c r="B355"/>
  <c r="A355" s="1"/>
  <c r="O371" i="80"/>
  <c r="N371"/>
  <c r="I370"/>
  <c r="M370"/>
  <c r="K371"/>
  <c r="J371"/>
  <c r="H373"/>
  <c r="G373"/>
  <c r="F373"/>
  <c r="A372"/>
  <c r="D372" s="1"/>
  <c r="C374"/>
  <c r="E373"/>
  <c r="B373"/>
  <c r="E349" i="73"/>
  <c r="L371" i="80" l="1"/>
  <c r="P371"/>
  <c r="I353" i="73"/>
  <c r="D377"/>
  <c r="F376"/>
  <c r="G354"/>
  <c r="H354" s="1"/>
  <c r="B356"/>
  <c r="A356" s="1"/>
  <c r="O372" i="80"/>
  <c r="N372"/>
  <c r="I371"/>
  <c r="M371"/>
  <c r="K372"/>
  <c r="J372"/>
  <c r="B374"/>
  <c r="H374"/>
  <c r="G374"/>
  <c r="F374"/>
  <c r="C375"/>
  <c r="E374"/>
  <c r="A373"/>
  <c r="D373" s="1"/>
  <c r="E350" i="73"/>
  <c r="L372" i="80" l="1"/>
  <c r="P372"/>
  <c r="D378" i="73"/>
  <c r="F377"/>
  <c r="C377"/>
  <c r="C378" s="1"/>
  <c r="G355"/>
  <c r="H355" s="1"/>
  <c r="B357"/>
  <c r="A357" s="1"/>
  <c r="I354"/>
  <c r="O373" i="80"/>
  <c r="N373"/>
  <c r="I372"/>
  <c r="M372"/>
  <c r="K373"/>
  <c r="J373"/>
  <c r="H375"/>
  <c r="G375"/>
  <c r="F375"/>
  <c r="A374"/>
  <c r="D374" s="1"/>
  <c r="C376"/>
  <c r="E375"/>
  <c r="B375"/>
  <c r="E351" i="73"/>
  <c r="L373" i="80" l="1"/>
  <c r="P373"/>
  <c r="D379" i="73"/>
  <c r="F378"/>
  <c r="G356"/>
  <c r="H356" s="1"/>
  <c r="B358"/>
  <c r="A358" s="1"/>
  <c r="I355"/>
  <c r="O374" i="80"/>
  <c r="N374"/>
  <c r="I373"/>
  <c r="M373"/>
  <c r="K374"/>
  <c r="J374"/>
  <c r="H376"/>
  <c r="G376"/>
  <c r="F376"/>
  <c r="B376"/>
  <c r="C377"/>
  <c r="E376"/>
  <c r="A375"/>
  <c r="D375" s="1"/>
  <c r="E352" i="73"/>
  <c r="L374" i="80" l="1"/>
  <c r="P374"/>
  <c r="D380" i="73"/>
  <c r="F379"/>
  <c r="C379"/>
  <c r="G357"/>
  <c r="H357" s="1"/>
  <c r="B359"/>
  <c r="A359" s="1"/>
  <c r="I356"/>
  <c r="O375" i="80"/>
  <c r="N375"/>
  <c r="I374"/>
  <c r="M374"/>
  <c r="K375"/>
  <c r="J375"/>
  <c r="H377"/>
  <c r="G377"/>
  <c r="F377"/>
  <c r="C378"/>
  <c r="E377"/>
  <c r="A376"/>
  <c r="D376" s="1"/>
  <c r="B377"/>
  <c r="E353" i="73"/>
  <c r="L375" i="80" l="1"/>
  <c r="P375"/>
  <c r="C380" i="73"/>
  <c r="C381" s="1"/>
  <c r="D381"/>
  <c r="F380"/>
  <c r="I357"/>
  <c r="G358"/>
  <c r="H358" s="1"/>
  <c r="B360"/>
  <c r="A360" s="1"/>
  <c r="O376" i="80"/>
  <c r="N376"/>
  <c r="I375"/>
  <c r="M375"/>
  <c r="K376"/>
  <c r="J376"/>
  <c r="B378"/>
  <c r="H378"/>
  <c r="G378"/>
  <c r="F378"/>
  <c r="A377"/>
  <c r="D377" s="1"/>
  <c r="C379"/>
  <c r="E378"/>
  <c r="E354" i="73"/>
  <c r="L376" i="80" l="1"/>
  <c r="P376"/>
  <c r="D382" i="73"/>
  <c r="C382" s="1"/>
  <c r="F381"/>
  <c r="I358"/>
  <c r="B361"/>
  <c r="A361" s="1"/>
  <c r="G359"/>
  <c r="H359" s="1"/>
  <c r="I376" i="80"/>
  <c r="M376"/>
  <c r="O377"/>
  <c r="N377"/>
  <c r="J377"/>
  <c r="K377"/>
  <c r="H379"/>
  <c r="G379"/>
  <c r="F379"/>
  <c r="C380"/>
  <c r="E379"/>
  <c r="A378"/>
  <c r="D378" s="1"/>
  <c r="B379"/>
  <c r="E355" i="73"/>
  <c r="L377" i="80" l="1"/>
  <c r="P377"/>
  <c r="D383" i="73"/>
  <c r="F382"/>
  <c r="I359"/>
  <c r="G360"/>
  <c r="H360" s="1"/>
  <c r="B362"/>
  <c r="A362" s="1"/>
  <c r="O378" i="80"/>
  <c r="N378"/>
  <c r="I377"/>
  <c r="M377"/>
  <c r="K378"/>
  <c r="J378"/>
  <c r="B380"/>
  <c r="H380"/>
  <c r="G380"/>
  <c r="F380"/>
  <c r="A379"/>
  <c r="D379" s="1"/>
  <c r="C381"/>
  <c r="E380"/>
  <c r="E356" i="73"/>
  <c r="I360" l="1"/>
  <c r="L378" i="80"/>
  <c r="P378"/>
  <c r="D384" i="73"/>
  <c r="F383"/>
  <c r="C383"/>
  <c r="G361"/>
  <c r="H361" s="1"/>
  <c r="B363"/>
  <c r="A363" s="1"/>
  <c r="N379" i="80"/>
  <c r="O379"/>
  <c r="I378"/>
  <c r="M378"/>
  <c r="K379"/>
  <c r="J379"/>
  <c r="H381"/>
  <c r="G381"/>
  <c r="F381"/>
  <c r="C382"/>
  <c r="E381"/>
  <c r="A380"/>
  <c r="D380" s="1"/>
  <c r="B381"/>
  <c r="E357" i="73"/>
  <c r="L379" i="80" l="1"/>
  <c r="P379"/>
  <c r="C384" i="73"/>
  <c r="D385"/>
  <c r="F384"/>
  <c r="I361"/>
  <c r="G362"/>
  <c r="H362" s="1"/>
  <c r="B364"/>
  <c r="A364" s="1"/>
  <c r="O380" i="80"/>
  <c r="N380"/>
  <c r="I379"/>
  <c r="M379"/>
  <c r="K380"/>
  <c r="J380"/>
  <c r="B382"/>
  <c r="H382"/>
  <c r="G382"/>
  <c r="F382"/>
  <c r="A381"/>
  <c r="D381" s="1"/>
  <c r="C383"/>
  <c r="E382"/>
  <c r="E358" i="73"/>
  <c r="P380" i="80" l="1"/>
  <c r="L380"/>
  <c r="D386" i="73"/>
  <c r="F385"/>
  <c r="C385"/>
  <c r="C386" s="1"/>
  <c r="G363"/>
  <c r="H363" s="1"/>
  <c r="B365"/>
  <c r="A365" s="1"/>
  <c r="I362"/>
  <c r="I380" i="80"/>
  <c r="M380"/>
  <c r="O381"/>
  <c r="N381"/>
  <c r="K381"/>
  <c r="J381"/>
  <c r="H383"/>
  <c r="G383"/>
  <c r="F383"/>
  <c r="A382"/>
  <c r="D382" s="1"/>
  <c r="C384"/>
  <c r="E383"/>
  <c r="B383"/>
  <c r="E359" i="73"/>
  <c r="P381" i="80" l="1"/>
  <c r="L381"/>
  <c r="D387" i="73"/>
  <c r="F386"/>
  <c r="G364"/>
  <c r="H364" s="1"/>
  <c r="B366"/>
  <c r="A366" s="1"/>
  <c r="I363"/>
  <c r="N382" i="80"/>
  <c r="O382"/>
  <c r="I381"/>
  <c r="M381"/>
  <c r="K382"/>
  <c r="J382"/>
  <c r="B384"/>
  <c r="H384"/>
  <c r="G384"/>
  <c r="F384"/>
  <c r="C385"/>
  <c r="E384"/>
  <c r="A383"/>
  <c r="D383" s="1"/>
  <c r="E360" i="73"/>
  <c r="L382" i="80" l="1"/>
  <c r="P382"/>
  <c r="D388" i="73"/>
  <c r="F387"/>
  <c r="C387"/>
  <c r="G365"/>
  <c r="H365" s="1"/>
  <c r="B367"/>
  <c r="A367" s="1"/>
  <c r="I364"/>
  <c r="O383" i="80"/>
  <c r="N383"/>
  <c r="I382"/>
  <c r="M382"/>
  <c r="K383"/>
  <c r="J383"/>
  <c r="H385"/>
  <c r="G385"/>
  <c r="F385"/>
  <c r="A384"/>
  <c r="D384" s="1"/>
  <c r="C386"/>
  <c r="E385"/>
  <c r="B385"/>
  <c r="E361" i="73"/>
  <c r="P383" i="80" l="1"/>
  <c r="L383"/>
  <c r="C388" i="73"/>
  <c r="D389"/>
  <c r="F388"/>
  <c r="G366"/>
  <c r="H366" s="1"/>
  <c r="B368"/>
  <c r="A368" s="1"/>
  <c r="I365"/>
  <c r="N384" i="80"/>
  <c r="O384"/>
  <c r="I383"/>
  <c r="M383"/>
  <c r="K384"/>
  <c r="J384"/>
  <c r="B386"/>
  <c r="H386"/>
  <c r="G386"/>
  <c r="F386"/>
  <c r="C387"/>
  <c r="E386"/>
  <c r="A385"/>
  <c r="D385" s="1"/>
  <c r="E362" i="73"/>
  <c r="L384" i="80" l="1"/>
  <c r="P384"/>
  <c r="D390" i="73"/>
  <c r="F389"/>
  <c r="C389"/>
  <c r="G367"/>
  <c r="H367" s="1"/>
  <c r="B369"/>
  <c r="A369" s="1"/>
  <c r="I366"/>
  <c r="O385" i="80"/>
  <c r="N385"/>
  <c r="I384"/>
  <c r="M384"/>
  <c r="K385"/>
  <c r="J385"/>
  <c r="H387"/>
  <c r="G387"/>
  <c r="F387"/>
  <c r="A386"/>
  <c r="D386" s="1"/>
  <c r="C388"/>
  <c r="E387"/>
  <c r="B387"/>
  <c r="E363" i="73"/>
  <c r="P385" i="80" l="1"/>
  <c r="L385"/>
  <c r="C390" i="73"/>
  <c r="D391"/>
  <c r="F390"/>
  <c r="G368"/>
  <c r="H368" s="1"/>
  <c r="B370"/>
  <c r="A370" s="1"/>
  <c r="I367"/>
  <c r="O386" i="80"/>
  <c r="N386"/>
  <c r="I385"/>
  <c r="M385"/>
  <c r="K386"/>
  <c r="J386"/>
  <c r="B388"/>
  <c r="H388"/>
  <c r="G388"/>
  <c r="F388"/>
  <c r="C389"/>
  <c r="E388"/>
  <c r="A387"/>
  <c r="D387" s="1"/>
  <c r="E364" i="73"/>
  <c r="L386" i="80" l="1"/>
  <c r="P386"/>
  <c r="D392" i="73"/>
  <c r="F391"/>
  <c r="C391"/>
  <c r="I368"/>
  <c r="G369"/>
  <c r="H369" s="1"/>
  <c r="B371"/>
  <c r="A371" s="1"/>
  <c r="O387" i="80"/>
  <c r="N387"/>
  <c r="I386"/>
  <c r="M386"/>
  <c r="K387"/>
  <c r="J387"/>
  <c r="H389"/>
  <c r="G389"/>
  <c r="F389"/>
  <c r="A388"/>
  <c r="D388" s="1"/>
  <c r="C390"/>
  <c r="E389"/>
  <c r="B389"/>
  <c r="E365" i="73"/>
  <c r="L387" i="80" l="1"/>
  <c r="P387"/>
  <c r="C392" i="73"/>
  <c r="D393"/>
  <c r="F392"/>
  <c r="G370"/>
  <c r="H370" s="1"/>
  <c r="B372"/>
  <c r="A372" s="1"/>
  <c r="I369"/>
  <c r="O388" i="80"/>
  <c r="N388"/>
  <c r="I387"/>
  <c r="M387"/>
  <c r="K388"/>
  <c r="J388"/>
  <c r="B390"/>
  <c r="H390"/>
  <c r="G390"/>
  <c r="F390"/>
  <c r="C391"/>
  <c r="E390"/>
  <c r="A389"/>
  <c r="D389" s="1"/>
  <c r="E366" i="73"/>
  <c r="L388" i="80" l="1"/>
  <c r="P388"/>
  <c r="D394" i="73"/>
  <c r="F393"/>
  <c r="C393"/>
  <c r="I370"/>
  <c r="G371"/>
  <c r="H371" s="1"/>
  <c r="B373"/>
  <c r="A373" s="1"/>
  <c r="N389" i="80"/>
  <c r="O389"/>
  <c r="I388"/>
  <c r="M388"/>
  <c r="K389"/>
  <c r="J389"/>
  <c r="H391"/>
  <c r="G391"/>
  <c r="F391"/>
  <c r="A390"/>
  <c r="D390" s="1"/>
  <c r="C392"/>
  <c r="E391"/>
  <c r="B391"/>
  <c r="E367" i="73"/>
  <c r="L389" i="80" l="1"/>
  <c r="P389"/>
  <c r="C394" i="73"/>
  <c r="D395"/>
  <c r="F394"/>
  <c r="G372"/>
  <c r="H372" s="1"/>
  <c r="B374"/>
  <c r="A374" s="1"/>
  <c r="I371"/>
  <c r="O390" i="80"/>
  <c r="N390"/>
  <c r="I389"/>
  <c r="M389"/>
  <c r="K390"/>
  <c r="J390"/>
  <c r="H392"/>
  <c r="G392"/>
  <c r="F392"/>
  <c r="B392"/>
  <c r="C393"/>
  <c r="E392"/>
  <c r="A391"/>
  <c r="D391" s="1"/>
  <c r="E368" i="73"/>
  <c r="L390" i="80" l="1"/>
  <c r="P390"/>
  <c r="D396" i="73"/>
  <c r="F395"/>
  <c r="C395"/>
  <c r="C396" s="1"/>
  <c r="I372"/>
  <c r="G373"/>
  <c r="H373" s="1"/>
  <c r="B375"/>
  <c r="A375" s="1"/>
  <c r="O391" i="80"/>
  <c r="N391"/>
  <c r="I390"/>
  <c r="M390"/>
  <c r="K391"/>
  <c r="J391"/>
  <c r="H393"/>
  <c r="G393"/>
  <c r="F393"/>
  <c r="B393"/>
  <c r="A392"/>
  <c r="D392" s="1"/>
  <c r="C394"/>
  <c r="E393"/>
  <c r="E369" i="73"/>
  <c r="P391" i="80" l="1"/>
  <c r="L391"/>
  <c r="I373" i="73"/>
  <c r="D397"/>
  <c r="F396"/>
  <c r="G374"/>
  <c r="H374" s="1"/>
  <c r="B376"/>
  <c r="A376" s="1"/>
  <c r="O392" i="80"/>
  <c r="N392"/>
  <c r="I391"/>
  <c r="M391"/>
  <c r="K392"/>
  <c r="J392"/>
  <c r="H394"/>
  <c r="G394"/>
  <c r="F394"/>
  <c r="B394"/>
  <c r="C395"/>
  <c r="E394"/>
  <c r="A393"/>
  <c r="D393" s="1"/>
  <c r="E370" i="73"/>
  <c r="L392" i="80" l="1"/>
  <c r="P392"/>
  <c r="D398" i="73"/>
  <c r="F397"/>
  <c r="C397"/>
  <c r="C398" s="1"/>
  <c r="I374"/>
  <c r="G375"/>
  <c r="H375" s="1"/>
  <c r="B377"/>
  <c r="A377" s="1"/>
  <c r="O393" i="80"/>
  <c r="N393"/>
  <c r="I392"/>
  <c r="M392"/>
  <c r="K393"/>
  <c r="J393"/>
  <c r="H395"/>
  <c r="G395"/>
  <c r="F395"/>
  <c r="A394"/>
  <c r="D394" s="1"/>
  <c r="C396"/>
  <c r="E395"/>
  <c r="B395"/>
  <c r="E371" i="73"/>
  <c r="L393" i="80" l="1"/>
  <c r="P393"/>
  <c r="D399" i="73"/>
  <c r="F398"/>
  <c r="G376"/>
  <c r="H376" s="1"/>
  <c r="B378"/>
  <c r="A378" s="1"/>
  <c r="I375"/>
  <c r="N394" i="80"/>
  <c r="O394"/>
  <c r="I393"/>
  <c r="M393"/>
  <c r="K394"/>
  <c r="J394"/>
  <c r="B396"/>
  <c r="H396"/>
  <c r="G396"/>
  <c r="F396"/>
  <c r="C397"/>
  <c r="E396"/>
  <c r="A395"/>
  <c r="D395" s="1"/>
  <c r="E372" i="73"/>
  <c r="P394" i="80" l="1"/>
  <c r="L394"/>
  <c r="D400" i="73"/>
  <c r="F399"/>
  <c r="C399"/>
  <c r="C400" s="1"/>
  <c r="I376"/>
  <c r="G377"/>
  <c r="H377" s="1"/>
  <c r="B379"/>
  <c r="A379" s="1"/>
  <c r="O395" i="80"/>
  <c r="N395"/>
  <c r="I394"/>
  <c r="M394"/>
  <c r="K395"/>
  <c r="J395"/>
  <c r="H397"/>
  <c r="G397"/>
  <c r="F397"/>
  <c r="A396"/>
  <c r="D396" s="1"/>
  <c r="C398"/>
  <c r="E397"/>
  <c r="B397"/>
  <c r="E373" i="73"/>
  <c r="L395" i="80" l="1"/>
  <c r="P395"/>
  <c r="D401" i="73"/>
  <c r="F400"/>
  <c r="G378"/>
  <c r="H378" s="1"/>
  <c r="B380"/>
  <c r="A380" s="1"/>
  <c r="I377"/>
  <c r="N396" i="80"/>
  <c r="O396"/>
  <c r="I395"/>
  <c r="M395"/>
  <c r="K396"/>
  <c r="J396"/>
  <c r="H398"/>
  <c r="G398"/>
  <c r="F398"/>
  <c r="B398"/>
  <c r="C399"/>
  <c r="E398"/>
  <c r="A397"/>
  <c r="D397" s="1"/>
  <c r="E374" i="73"/>
  <c r="P396" i="80" l="1"/>
  <c r="L396"/>
  <c r="D402" i="73"/>
  <c r="F401"/>
  <c r="C401"/>
  <c r="I378"/>
  <c r="G379"/>
  <c r="H379" s="1"/>
  <c r="B381"/>
  <c r="A381" s="1"/>
  <c r="O397" i="80"/>
  <c r="N397"/>
  <c r="I396"/>
  <c r="M396"/>
  <c r="K397"/>
  <c r="J397"/>
  <c r="H399"/>
  <c r="G399"/>
  <c r="F399"/>
  <c r="A398"/>
  <c r="D398" s="1"/>
  <c r="C400"/>
  <c r="E399"/>
  <c r="B399"/>
  <c r="E375" i="73"/>
  <c r="L397" i="80" l="1"/>
  <c r="P397"/>
  <c r="C402" i="73"/>
  <c r="D403"/>
  <c r="F402"/>
  <c r="G380"/>
  <c r="H380" s="1"/>
  <c r="B382"/>
  <c r="A382" s="1"/>
  <c r="I379"/>
  <c r="O398" i="80"/>
  <c r="N398"/>
  <c r="I397"/>
  <c r="M397"/>
  <c r="K398"/>
  <c r="J398"/>
  <c r="H400"/>
  <c r="G400"/>
  <c r="F400"/>
  <c r="B400"/>
  <c r="C401"/>
  <c r="E400"/>
  <c r="A399"/>
  <c r="D399" s="1"/>
  <c r="E376" i="73"/>
  <c r="L398" i="80" l="1"/>
  <c r="P398"/>
  <c r="D404" i="73"/>
  <c r="F403"/>
  <c r="C403"/>
  <c r="I380"/>
  <c r="G381"/>
  <c r="H381" s="1"/>
  <c r="B383"/>
  <c r="A383" s="1"/>
  <c r="I398" i="80"/>
  <c r="M398"/>
  <c r="N399"/>
  <c r="O399"/>
  <c r="K399"/>
  <c r="J399"/>
  <c r="H401"/>
  <c r="G401"/>
  <c r="F401"/>
  <c r="A400"/>
  <c r="D400" s="1"/>
  <c r="C402"/>
  <c r="E401"/>
  <c r="B401"/>
  <c r="E377" i="73"/>
  <c r="L399" i="80" l="1"/>
  <c r="P399"/>
  <c r="C404" i="73"/>
  <c r="D405"/>
  <c r="F404"/>
  <c r="G382"/>
  <c r="H382" s="1"/>
  <c r="B384"/>
  <c r="A384" s="1"/>
  <c r="I381"/>
  <c r="O400" i="80"/>
  <c r="N400"/>
  <c r="I399"/>
  <c r="M399"/>
  <c r="K400"/>
  <c r="J400"/>
  <c r="H402"/>
  <c r="G402"/>
  <c r="F402"/>
  <c r="B402"/>
  <c r="C403"/>
  <c r="E402"/>
  <c r="A401"/>
  <c r="D401" s="1"/>
  <c r="E378" i="73"/>
  <c r="L400" i="80" l="1"/>
  <c r="P400"/>
  <c r="C405" i="73"/>
  <c r="D406"/>
  <c r="F405"/>
  <c r="I382"/>
  <c r="G383"/>
  <c r="H383" s="1"/>
  <c r="B385"/>
  <c r="A385" s="1"/>
  <c r="N401" i="80"/>
  <c r="O401"/>
  <c r="I400"/>
  <c r="M400"/>
  <c r="K401"/>
  <c r="J401"/>
  <c r="H403"/>
  <c r="G403"/>
  <c r="F403"/>
  <c r="C404"/>
  <c r="E403"/>
  <c r="A402"/>
  <c r="D402" s="1"/>
  <c r="B403"/>
  <c r="E379" i="73"/>
  <c r="P401" i="80" l="1"/>
  <c r="L401"/>
  <c r="C406" i="73"/>
  <c r="D407"/>
  <c r="F406"/>
  <c r="B386"/>
  <c r="A386" s="1"/>
  <c r="G384"/>
  <c r="H384" s="1"/>
  <c r="I383"/>
  <c r="O402" i="80"/>
  <c r="N402"/>
  <c r="I401"/>
  <c r="M401"/>
  <c r="K402"/>
  <c r="J402"/>
  <c r="B404"/>
  <c r="H404"/>
  <c r="G404"/>
  <c r="F404"/>
  <c r="A403"/>
  <c r="D403" s="1"/>
  <c r="C405"/>
  <c r="E404"/>
  <c r="E380" i="73"/>
  <c r="P402" i="80" l="1"/>
  <c r="L402"/>
  <c r="D408" i="73"/>
  <c r="F407"/>
  <c r="C407"/>
  <c r="C408" s="1"/>
  <c r="I384"/>
  <c r="G385"/>
  <c r="H385" s="1"/>
  <c r="B387"/>
  <c r="A387" s="1"/>
  <c r="I402" i="80"/>
  <c r="M402"/>
  <c r="O403"/>
  <c r="N403"/>
  <c r="K403"/>
  <c r="J403"/>
  <c r="H405"/>
  <c r="G405"/>
  <c r="F405"/>
  <c r="C406"/>
  <c r="E405"/>
  <c r="A404"/>
  <c r="D404" s="1"/>
  <c r="B405"/>
  <c r="E381" i="73"/>
  <c r="P403" i="80" l="1"/>
  <c r="L403"/>
  <c r="D409" i="73"/>
  <c r="F408"/>
  <c r="I385"/>
  <c r="B388"/>
  <c r="A388" s="1"/>
  <c r="G386"/>
  <c r="H386" s="1"/>
  <c r="O404" i="80"/>
  <c r="N404"/>
  <c r="I403"/>
  <c r="M403"/>
  <c r="K404"/>
  <c r="J404"/>
  <c r="B406"/>
  <c r="H406"/>
  <c r="G406"/>
  <c r="F406"/>
  <c r="A405"/>
  <c r="D405" s="1"/>
  <c r="C407"/>
  <c r="E406"/>
  <c r="E382" i="73"/>
  <c r="L404" i="80" l="1"/>
  <c r="P404"/>
  <c r="D410" i="73"/>
  <c r="F409"/>
  <c r="C409"/>
  <c r="C410" s="1"/>
  <c r="I386"/>
  <c r="G387"/>
  <c r="H387" s="1"/>
  <c r="B389"/>
  <c r="A389" s="1"/>
  <c r="O405" i="80"/>
  <c r="N405"/>
  <c r="I404"/>
  <c r="M404"/>
  <c r="K405"/>
  <c r="J405"/>
  <c r="H407"/>
  <c r="G407"/>
  <c r="F407"/>
  <c r="C408"/>
  <c r="E407"/>
  <c r="A406"/>
  <c r="D406" s="1"/>
  <c r="B407"/>
  <c r="E383" i="73"/>
  <c r="L405" i="80" l="1"/>
  <c r="P405"/>
  <c r="D411" i="73"/>
  <c r="F410"/>
  <c r="I387"/>
  <c r="B390"/>
  <c r="A390" s="1"/>
  <c r="G388"/>
  <c r="H388" s="1"/>
  <c r="I405" i="80"/>
  <c r="M405"/>
  <c r="O406"/>
  <c r="N406"/>
  <c r="K406"/>
  <c r="J406"/>
  <c r="B408"/>
  <c r="H408"/>
  <c r="G408"/>
  <c r="F408"/>
  <c r="A407"/>
  <c r="D407" s="1"/>
  <c r="C409"/>
  <c r="E408"/>
  <c r="E384" i="73"/>
  <c r="L406" i="80" l="1"/>
  <c r="P406"/>
  <c r="D412" i="73"/>
  <c r="F411"/>
  <c r="C411"/>
  <c r="I388"/>
  <c r="G389"/>
  <c r="H389" s="1"/>
  <c r="B391"/>
  <c r="A391" s="1"/>
  <c r="O407" i="80"/>
  <c r="N407"/>
  <c r="P407" s="1"/>
  <c r="I406"/>
  <c r="M406"/>
  <c r="K407"/>
  <c r="J407"/>
  <c r="H409"/>
  <c r="G409"/>
  <c r="F409"/>
  <c r="C410"/>
  <c r="E409"/>
  <c r="A408"/>
  <c r="D408" s="1"/>
  <c r="B409"/>
  <c r="E385" i="73"/>
  <c r="L407" i="80" l="1"/>
  <c r="C412" i="73"/>
  <c r="D413"/>
  <c r="F412"/>
  <c r="B392"/>
  <c r="A392" s="1"/>
  <c r="I389"/>
  <c r="G390"/>
  <c r="H390" s="1"/>
  <c r="O408" i="80"/>
  <c r="N408"/>
  <c r="I407"/>
  <c r="M407"/>
  <c r="K408"/>
  <c r="J408"/>
  <c r="B410"/>
  <c r="H410"/>
  <c r="G410"/>
  <c r="F410"/>
  <c r="A409"/>
  <c r="D409" s="1"/>
  <c r="C411"/>
  <c r="E410"/>
  <c r="E386" i="73"/>
  <c r="L408" i="80" l="1"/>
  <c r="P408"/>
  <c r="D414" i="73"/>
  <c r="F413"/>
  <c r="C413"/>
  <c r="I390"/>
  <c r="G391"/>
  <c r="H391" s="1"/>
  <c r="B393"/>
  <c r="A393" s="1"/>
  <c r="I408" i="80"/>
  <c r="M408"/>
  <c r="O409"/>
  <c r="N409"/>
  <c r="K409"/>
  <c r="J409"/>
  <c r="H411"/>
  <c r="G411"/>
  <c r="F411"/>
  <c r="C412"/>
  <c r="E411"/>
  <c r="A410"/>
  <c r="D410" s="1"/>
  <c r="B411"/>
  <c r="E387" i="73"/>
  <c r="L409" i="80" l="1"/>
  <c r="P409"/>
  <c r="I391" i="73"/>
  <c r="C414"/>
  <c r="D415"/>
  <c r="F414"/>
  <c r="G392"/>
  <c r="H392" s="1"/>
  <c r="B394"/>
  <c r="A394" s="1"/>
  <c r="O410" i="80"/>
  <c r="N410"/>
  <c r="I409"/>
  <c r="M409"/>
  <c r="K410"/>
  <c r="J410"/>
  <c r="B412"/>
  <c r="H412"/>
  <c r="G412"/>
  <c r="F412"/>
  <c r="A411"/>
  <c r="D411" s="1"/>
  <c r="C413"/>
  <c r="E412"/>
  <c r="E388" i="73"/>
  <c r="L410" i="80" l="1"/>
  <c r="P410"/>
  <c r="D416" i="73"/>
  <c r="F415"/>
  <c r="C415"/>
  <c r="C416" s="1"/>
  <c r="G393"/>
  <c r="H393" s="1"/>
  <c r="B395"/>
  <c r="A395" s="1"/>
  <c r="I392"/>
  <c r="N411" i="80"/>
  <c r="O411"/>
  <c r="I410"/>
  <c r="M410"/>
  <c r="K411"/>
  <c r="J411"/>
  <c r="H413"/>
  <c r="G413"/>
  <c r="F413"/>
  <c r="C414"/>
  <c r="E413"/>
  <c r="A412"/>
  <c r="D412" s="1"/>
  <c r="B413"/>
  <c r="E389" i="73"/>
  <c r="P411" i="80" l="1"/>
  <c r="L411"/>
  <c r="D417" i="73"/>
  <c r="F416"/>
  <c r="I393"/>
  <c r="G394"/>
  <c r="H394" s="1"/>
  <c r="B396"/>
  <c r="A396" s="1"/>
  <c r="O412" i="80"/>
  <c r="N412"/>
  <c r="I411"/>
  <c r="M411"/>
  <c r="K412"/>
  <c r="J412"/>
  <c r="B414"/>
  <c r="H414"/>
  <c r="G414"/>
  <c r="F414"/>
  <c r="A413"/>
  <c r="D413" s="1"/>
  <c r="C415"/>
  <c r="E414"/>
  <c r="E390" i="73"/>
  <c r="L412" i="80" l="1"/>
  <c r="P412"/>
  <c r="D418" i="73"/>
  <c r="F417"/>
  <c r="C417"/>
  <c r="B397"/>
  <c r="A397" s="1"/>
  <c r="G395"/>
  <c r="H395" s="1"/>
  <c r="I394"/>
  <c r="O413" i="80"/>
  <c r="N413"/>
  <c r="I412"/>
  <c r="M412"/>
  <c r="K413"/>
  <c r="J413"/>
  <c r="H415"/>
  <c r="G415"/>
  <c r="F415"/>
  <c r="C416"/>
  <c r="E415"/>
  <c r="A414"/>
  <c r="D414" s="1"/>
  <c r="B415"/>
  <c r="E391" i="73"/>
  <c r="L413" i="80" l="1"/>
  <c r="P413"/>
  <c r="C418" i="73"/>
  <c r="D419"/>
  <c r="F418"/>
  <c r="I395"/>
  <c r="G396"/>
  <c r="H396" s="1"/>
  <c r="B398"/>
  <c r="A398" s="1"/>
  <c r="N414" i="80"/>
  <c r="O414"/>
  <c r="I413"/>
  <c r="M413"/>
  <c r="K414"/>
  <c r="J414"/>
  <c r="B416"/>
  <c r="H416"/>
  <c r="G416"/>
  <c r="F416"/>
  <c r="A415"/>
  <c r="D415" s="1"/>
  <c r="C417"/>
  <c r="E416"/>
  <c r="E392" i="73"/>
  <c r="L414" i="80" l="1"/>
  <c r="P414"/>
  <c r="D420" i="73"/>
  <c r="F419"/>
  <c r="C419"/>
  <c r="I396"/>
  <c r="B399"/>
  <c r="A399" s="1"/>
  <c r="G397"/>
  <c r="H397" s="1"/>
  <c r="I414" i="80"/>
  <c r="M414"/>
  <c r="O415"/>
  <c r="N415"/>
  <c r="K415"/>
  <c r="J415"/>
  <c r="H417"/>
  <c r="G417"/>
  <c r="F417"/>
  <c r="C418"/>
  <c r="E417"/>
  <c r="A416"/>
  <c r="D416" s="1"/>
  <c r="B417"/>
  <c r="E393" i="73"/>
  <c r="L415" i="80" l="1"/>
  <c r="P415"/>
  <c r="I397" i="73"/>
  <c r="C420"/>
  <c r="D421"/>
  <c r="F420"/>
  <c r="G398"/>
  <c r="H398" s="1"/>
  <c r="B400"/>
  <c r="A400" s="1"/>
  <c r="N416" i="80"/>
  <c r="O416"/>
  <c r="I415"/>
  <c r="M415"/>
  <c r="K416"/>
  <c r="J416"/>
  <c r="B418"/>
  <c r="H418"/>
  <c r="G418"/>
  <c r="F418"/>
  <c r="A417"/>
  <c r="D417" s="1"/>
  <c r="C419"/>
  <c r="E418"/>
  <c r="E394" i="73"/>
  <c r="L416" i="80" l="1"/>
  <c r="P416"/>
  <c r="D422" i="73"/>
  <c r="F421"/>
  <c r="C421"/>
  <c r="C422" s="1"/>
  <c r="G399"/>
  <c r="H399" s="1"/>
  <c r="B401"/>
  <c r="A401" s="1"/>
  <c r="I398"/>
  <c r="O417" i="80"/>
  <c r="N417"/>
  <c r="I416"/>
  <c r="M416"/>
  <c r="K417"/>
  <c r="J417"/>
  <c r="H419"/>
  <c r="G419"/>
  <c r="F419"/>
  <c r="C420"/>
  <c r="E419"/>
  <c r="A418"/>
  <c r="D418" s="1"/>
  <c r="B419"/>
  <c r="E395" i="73"/>
  <c r="P417" i="80" l="1"/>
  <c r="L417"/>
  <c r="D423" i="73"/>
  <c r="F422"/>
  <c r="I399"/>
  <c r="G400"/>
  <c r="H400" s="1"/>
  <c r="B402"/>
  <c r="A402" s="1"/>
  <c r="I417" i="80"/>
  <c r="M417"/>
  <c r="O418"/>
  <c r="N418"/>
  <c r="K418"/>
  <c r="J418"/>
  <c r="B420"/>
  <c r="H420"/>
  <c r="G420"/>
  <c r="F420"/>
  <c r="A419"/>
  <c r="D419" s="1"/>
  <c r="C421"/>
  <c r="E420"/>
  <c r="E396" i="73"/>
  <c r="P418" i="80" l="1"/>
  <c r="L418"/>
  <c r="D424" i="73"/>
  <c r="F423"/>
  <c r="C423"/>
  <c r="I400"/>
  <c r="B403"/>
  <c r="A403" s="1"/>
  <c r="G401"/>
  <c r="H401" s="1"/>
  <c r="O419" i="80"/>
  <c r="N419"/>
  <c r="I418"/>
  <c r="M418"/>
  <c r="K419"/>
  <c r="J419"/>
  <c r="H421"/>
  <c r="G421"/>
  <c r="F421"/>
  <c r="C422"/>
  <c r="E421"/>
  <c r="A420"/>
  <c r="D420" s="1"/>
  <c r="B421"/>
  <c r="E397" i="73"/>
  <c r="P419" i="80" l="1"/>
  <c r="L419"/>
  <c r="C424" i="73"/>
  <c r="D425"/>
  <c r="F424"/>
  <c r="I401"/>
  <c r="G402"/>
  <c r="H402" s="1"/>
  <c r="B404"/>
  <c r="A404" s="1"/>
  <c r="O420" i="80"/>
  <c r="N420"/>
  <c r="I419"/>
  <c r="M419"/>
  <c r="K420"/>
  <c r="J420"/>
  <c r="B422"/>
  <c r="G422"/>
  <c r="H422"/>
  <c r="F422"/>
  <c r="A421"/>
  <c r="D421" s="1"/>
  <c r="C423"/>
  <c r="E422"/>
  <c r="E398" i="73"/>
  <c r="I402" l="1"/>
  <c r="P420" i="80"/>
  <c r="L420"/>
  <c r="D426" i="73"/>
  <c r="F425"/>
  <c r="C425"/>
  <c r="C426" s="1"/>
  <c r="B405"/>
  <c r="A405" s="1"/>
  <c r="G403"/>
  <c r="H403" s="1"/>
  <c r="I420" i="80"/>
  <c r="M420"/>
  <c r="N421"/>
  <c r="O421"/>
  <c r="K421"/>
  <c r="J421"/>
  <c r="H423"/>
  <c r="G423"/>
  <c r="F423"/>
  <c r="C424"/>
  <c r="E423"/>
  <c r="A422"/>
  <c r="D422" s="1"/>
  <c r="B423"/>
  <c r="E399" i="73"/>
  <c r="P421" i="80" l="1"/>
  <c r="L421"/>
  <c r="D427" i="73"/>
  <c r="F426"/>
  <c r="I403"/>
  <c r="G404"/>
  <c r="H404" s="1"/>
  <c r="B406"/>
  <c r="A406" s="1"/>
  <c r="O422" i="80"/>
  <c r="N422"/>
  <c r="I421"/>
  <c r="M421"/>
  <c r="K422"/>
  <c r="J422"/>
  <c r="B424"/>
  <c r="H424"/>
  <c r="G424"/>
  <c r="F424"/>
  <c r="A423"/>
  <c r="D423" s="1"/>
  <c r="C425"/>
  <c r="E424"/>
  <c r="E400" i="73"/>
  <c r="L422" i="80" l="1"/>
  <c r="P422"/>
  <c r="D428" i="73"/>
  <c r="F427"/>
  <c r="C427"/>
  <c r="C428" s="1"/>
  <c r="I404"/>
  <c r="B407"/>
  <c r="A407" s="1"/>
  <c r="G405"/>
  <c r="H405" s="1"/>
  <c r="I405"/>
  <c r="I422" i="80"/>
  <c r="M422"/>
  <c r="O423"/>
  <c r="N423"/>
  <c r="K423"/>
  <c r="J423"/>
  <c r="H425"/>
  <c r="G425"/>
  <c r="F425"/>
  <c r="C426"/>
  <c r="E425"/>
  <c r="A424"/>
  <c r="D424" s="1"/>
  <c r="B425"/>
  <c r="E401" i="73"/>
  <c r="L423" i="80" l="1"/>
  <c r="P423"/>
  <c r="D429" i="73"/>
  <c r="F428"/>
  <c r="G406"/>
  <c r="H406" s="1"/>
  <c r="B408"/>
  <c r="A408" s="1"/>
  <c r="O424" i="80"/>
  <c r="N424"/>
  <c r="I423"/>
  <c r="M423"/>
  <c r="K424"/>
  <c r="J424"/>
  <c r="B426"/>
  <c r="H426"/>
  <c r="G426"/>
  <c r="F426"/>
  <c r="A425"/>
  <c r="D425" s="1"/>
  <c r="C427"/>
  <c r="E426"/>
  <c r="E402" i="73"/>
  <c r="L424" i="80" l="1"/>
  <c r="P424"/>
  <c r="D430" i="73"/>
  <c r="F429"/>
  <c r="C429"/>
  <c r="C430" s="1"/>
  <c r="B409"/>
  <c r="A409" s="1"/>
  <c r="G407"/>
  <c r="H407" s="1"/>
  <c r="I406"/>
  <c r="O425" i="80"/>
  <c r="N425"/>
  <c r="I424"/>
  <c r="M424"/>
  <c r="J425"/>
  <c r="K425"/>
  <c r="H427"/>
  <c r="G427"/>
  <c r="F427"/>
  <c r="C428"/>
  <c r="E427"/>
  <c r="A426"/>
  <c r="D426" s="1"/>
  <c r="B427"/>
  <c r="E403" i="73"/>
  <c r="P425" i="80" l="1"/>
  <c r="L425"/>
  <c r="D431" i="73"/>
  <c r="F430"/>
  <c r="I407"/>
  <c r="G408"/>
  <c r="H408" s="1"/>
  <c r="B410"/>
  <c r="A410" s="1"/>
  <c r="N426" i="80"/>
  <c r="O426"/>
  <c r="I425"/>
  <c r="M425"/>
  <c r="K426"/>
  <c r="J426"/>
  <c r="B428"/>
  <c r="H428"/>
  <c r="G428"/>
  <c r="F428"/>
  <c r="A427"/>
  <c r="D427" s="1"/>
  <c r="C429"/>
  <c r="E428"/>
  <c r="E404" i="73"/>
  <c r="I408" l="1"/>
  <c r="P426" i="80"/>
  <c r="L426"/>
  <c r="D432" i="73"/>
  <c r="F431"/>
  <c r="C431"/>
  <c r="G409"/>
  <c r="H409" s="1"/>
  <c r="B411"/>
  <c r="A411" s="1"/>
  <c r="O427" i="80"/>
  <c r="N427"/>
  <c r="I426"/>
  <c r="M426"/>
  <c r="K427"/>
  <c r="J427"/>
  <c r="H429"/>
  <c r="G429"/>
  <c r="F429"/>
  <c r="C430"/>
  <c r="E429"/>
  <c r="A428"/>
  <c r="D428" s="1"/>
  <c r="B429"/>
  <c r="E405" i="73"/>
  <c r="L427" i="80" l="1"/>
  <c r="P427"/>
  <c r="C432" i="73"/>
  <c r="D433"/>
  <c r="F432"/>
  <c r="I409"/>
  <c r="G410"/>
  <c r="H410" s="1"/>
  <c r="B412"/>
  <c r="A412" s="1"/>
  <c r="I427" i="80"/>
  <c r="M427"/>
  <c r="O428"/>
  <c r="N428"/>
  <c r="K428"/>
  <c r="J428"/>
  <c r="B430"/>
  <c r="H430"/>
  <c r="G430"/>
  <c r="F430"/>
  <c r="A429"/>
  <c r="D429" s="1"/>
  <c r="C431"/>
  <c r="E430"/>
  <c r="E406" i="73"/>
  <c r="L428" i="80" l="1"/>
  <c r="P428"/>
  <c r="I410" i="73"/>
  <c r="D434"/>
  <c r="F433"/>
  <c r="C433"/>
  <c r="B413"/>
  <c r="A413" s="1"/>
  <c r="G411"/>
  <c r="H411" s="1"/>
  <c r="O429" i="80"/>
  <c r="N429"/>
  <c r="I428"/>
  <c r="M428"/>
  <c r="K429"/>
  <c r="J429"/>
  <c r="H431"/>
  <c r="G431"/>
  <c r="F431"/>
  <c r="C432"/>
  <c r="E431"/>
  <c r="A430"/>
  <c r="D430" s="1"/>
  <c r="B431"/>
  <c r="E407" i="73"/>
  <c r="L429" i="80" l="1"/>
  <c r="P429"/>
  <c r="C434" i="73"/>
  <c r="C435" s="1"/>
  <c r="D435"/>
  <c r="F434"/>
  <c r="I411"/>
  <c r="G412"/>
  <c r="H412" s="1"/>
  <c r="B414"/>
  <c r="A414" s="1"/>
  <c r="O430" i="80"/>
  <c r="N430"/>
  <c r="I429"/>
  <c r="M429"/>
  <c r="K430"/>
  <c r="J430"/>
  <c r="B432"/>
  <c r="H432"/>
  <c r="G432"/>
  <c r="F432"/>
  <c r="A431"/>
  <c r="D431" s="1"/>
  <c r="C433"/>
  <c r="E432"/>
  <c r="E408" i="73"/>
  <c r="P430" i="80" l="1"/>
  <c r="L430"/>
  <c r="I412" i="73"/>
  <c r="D436"/>
  <c r="C436" s="1"/>
  <c r="F435"/>
  <c r="B415"/>
  <c r="A415" s="1"/>
  <c r="G413"/>
  <c r="H413" s="1"/>
  <c r="I430" i="80"/>
  <c r="M430"/>
  <c r="O431"/>
  <c r="N431"/>
  <c r="K431"/>
  <c r="J431"/>
  <c r="H433"/>
  <c r="G433"/>
  <c r="F433"/>
  <c r="C434"/>
  <c r="E433"/>
  <c r="A432"/>
  <c r="D432" s="1"/>
  <c r="B433"/>
  <c r="E409" i="73"/>
  <c r="L431" i="80" l="1"/>
  <c r="P431"/>
  <c r="D437" i="73"/>
  <c r="F436"/>
  <c r="I413"/>
  <c r="G414"/>
  <c r="H414" s="1"/>
  <c r="B416"/>
  <c r="A416" s="1"/>
  <c r="O432" i="80"/>
  <c r="N432"/>
  <c r="I431"/>
  <c r="M431"/>
  <c r="K432"/>
  <c r="J432"/>
  <c r="B434"/>
  <c r="H434"/>
  <c r="G434"/>
  <c r="F434"/>
  <c r="A433"/>
  <c r="D433" s="1"/>
  <c r="C435"/>
  <c r="E434"/>
  <c r="E410" i="73"/>
  <c r="I414" l="1"/>
  <c r="L432" i="80"/>
  <c r="P432"/>
  <c r="D438" i="73"/>
  <c r="F437"/>
  <c r="C437"/>
  <c r="B417"/>
  <c r="A417" s="1"/>
  <c r="G415"/>
  <c r="H415" s="1"/>
  <c r="O433" i="80"/>
  <c r="N433"/>
  <c r="I432"/>
  <c r="M432"/>
  <c r="K433"/>
  <c r="J433"/>
  <c r="H435"/>
  <c r="G435"/>
  <c r="F435"/>
  <c r="C436"/>
  <c r="E435"/>
  <c r="A434"/>
  <c r="D434" s="1"/>
  <c r="B435"/>
  <c r="E411" i="73"/>
  <c r="L433" i="80" l="1"/>
  <c r="P433"/>
  <c r="C438" i="73"/>
  <c r="D439"/>
  <c r="F438"/>
  <c r="I415"/>
  <c r="G416"/>
  <c r="H416" s="1"/>
  <c r="B418"/>
  <c r="A418" s="1"/>
  <c r="I433" i="80"/>
  <c r="M433"/>
  <c r="N434"/>
  <c r="O434"/>
  <c r="K434"/>
  <c r="J434"/>
  <c r="B436"/>
  <c r="H436"/>
  <c r="G436"/>
  <c r="F436"/>
  <c r="A435"/>
  <c r="D435" s="1"/>
  <c r="C437"/>
  <c r="E436"/>
  <c r="E412" i="73"/>
  <c r="L434" i="80" l="1"/>
  <c r="P434"/>
  <c r="C439" i="73"/>
  <c r="D440"/>
  <c r="F439"/>
  <c r="I416"/>
  <c r="B419"/>
  <c r="A419" s="1"/>
  <c r="G417"/>
  <c r="H417" s="1"/>
  <c r="O435" i="80"/>
  <c r="N435"/>
  <c r="I434"/>
  <c r="M434"/>
  <c r="K435"/>
  <c r="J435"/>
  <c r="H437"/>
  <c r="G437"/>
  <c r="F437"/>
  <c r="C438"/>
  <c r="E437"/>
  <c r="A436"/>
  <c r="D436" s="1"/>
  <c r="B437"/>
  <c r="E413" i="73"/>
  <c r="P435" i="80" l="1"/>
  <c r="L435"/>
  <c r="D441" i="73"/>
  <c r="F440"/>
  <c r="C440"/>
  <c r="C441" s="1"/>
  <c r="I417"/>
  <c r="B420"/>
  <c r="A420" s="1"/>
  <c r="G418"/>
  <c r="H418" s="1"/>
  <c r="I435" i="80"/>
  <c r="M435"/>
  <c r="O436"/>
  <c r="N436"/>
  <c r="K436"/>
  <c r="J436"/>
  <c r="B438"/>
  <c r="H438"/>
  <c r="G438"/>
  <c r="F438"/>
  <c r="A437"/>
  <c r="D437" s="1"/>
  <c r="C439"/>
  <c r="E438"/>
  <c r="E414" i="73"/>
  <c r="P436" i="80" l="1"/>
  <c r="L436"/>
  <c r="D442" i="73"/>
  <c r="F441"/>
  <c r="I418"/>
  <c r="G419"/>
  <c r="H419" s="1"/>
  <c r="B421"/>
  <c r="A421" s="1"/>
  <c r="O437" i="80"/>
  <c r="N437"/>
  <c r="I436"/>
  <c r="M436"/>
  <c r="K437"/>
  <c r="J437"/>
  <c r="H439"/>
  <c r="G439"/>
  <c r="F439"/>
  <c r="C440"/>
  <c r="E439"/>
  <c r="A438"/>
  <c r="D438" s="1"/>
  <c r="B439"/>
  <c r="E415" i="73"/>
  <c r="L437" i="80" l="1"/>
  <c r="P437"/>
  <c r="D443" i="73"/>
  <c r="F442"/>
  <c r="C442"/>
  <c r="G420"/>
  <c r="H420" s="1"/>
  <c r="B422"/>
  <c r="A422" s="1"/>
  <c r="I419"/>
  <c r="O438" i="80"/>
  <c r="N438"/>
  <c r="I437"/>
  <c r="M437"/>
  <c r="K438"/>
  <c r="J438"/>
  <c r="H440"/>
  <c r="G440"/>
  <c r="F440"/>
  <c r="B440"/>
  <c r="A439"/>
  <c r="D439" s="1"/>
  <c r="C441"/>
  <c r="E440"/>
  <c r="E416" i="73"/>
  <c r="L438" i="80" l="1"/>
  <c r="P438"/>
  <c r="C443" i="73"/>
  <c r="C444" s="1"/>
  <c r="D444"/>
  <c r="F443"/>
  <c r="G421"/>
  <c r="H421" s="1"/>
  <c r="B423"/>
  <c r="A423" s="1"/>
  <c r="I420"/>
  <c r="I438" i="80"/>
  <c r="M438"/>
  <c r="O439"/>
  <c r="N439"/>
  <c r="K439"/>
  <c r="J439"/>
  <c r="H441"/>
  <c r="G441"/>
  <c r="F441"/>
  <c r="C442"/>
  <c r="E441"/>
  <c r="A440"/>
  <c r="D440" s="1"/>
  <c r="B441"/>
  <c r="E417" i="73"/>
  <c r="L439" i="80" l="1"/>
  <c r="P439"/>
  <c r="D445" i="73"/>
  <c r="C445" s="1"/>
  <c r="F444"/>
  <c r="I421"/>
  <c r="G422"/>
  <c r="H422" s="1"/>
  <c r="B424"/>
  <c r="A424" s="1"/>
  <c r="O440" i="80"/>
  <c r="N440"/>
  <c r="I439"/>
  <c r="M439"/>
  <c r="K440"/>
  <c r="J440"/>
  <c r="B442"/>
  <c r="H442"/>
  <c r="G442"/>
  <c r="F442"/>
  <c r="A441"/>
  <c r="D441" s="1"/>
  <c r="C443"/>
  <c r="E442"/>
  <c r="E418" i="73"/>
  <c r="P440" i="80" l="1"/>
  <c r="L440"/>
  <c r="D446" i="73"/>
  <c r="F445"/>
  <c r="B425"/>
  <c r="A425" s="1"/>
  <c r="G423"/>
  <c r="H423" s="1"/>
  <c r="I422"/>
  <c r="O441" i="80"/>
  <c r="N441"/>
  <c r="I440"/>
  <c r="M440"/>
  <c r="J441"/>
  <c r="K441"/>
  <c r="H443"/>
  <c r="G443"/>
  <c r="F443"/>
  <c r="C444"/>
  <c r="E443"/>
  <c r="A442"/>
  <c r="D442" s="1"/>
  <c r="B443"/>
  <c r="E419" i="73"/>
  <c r="L441" i="80" l="1"/>
  <c r="P441"/>
  <c r="D447" i="73"/>
  <c r="F446"/>
  <c r="C446"/>
  <c r="C447" s="1"/>
  <c r="I423"/>
  <c r="G424"/>
  <c r="H424" s="1"/>
  <c r="B426"/>
  <c r="A426" s="1"/>
  <c r="N442" i="80"/>
  <c r="O442"/>
  <c r="I441"/>
  <c r="M441"/>
  <c r="K442"/>
  <c r="J442"/>
  <c r="B444"/>
  <c r="H444"/>
  <c r="G444"/>
  <c r="F444"/>
  <c r="A443"/>
  <c r="D443" s="1"/>
  <c r="C445"/>
  <c r="E444"/>
  <c r="E420" i="73"/>
  <c r="L442" i="80" l="1"/>
  <c r="P442"/>
  <c r="D448" i="73"/>
  <c r="F447"/>
  <c r="G425"/>
  <c r="H425" s="1"/>
  <c r="B427"/>
  <c r="A427" s="1"/>
  <c r="I424"/>
  <c r="O443" i="80"/>
  <c r="N443"/>
  <c r="I442"/>
  <c r="M442"/>
  <c r="K443"/>
  <c r="J443"/>
  <c r="H445"/>
  <c r="G445"/>
  <c r="F445"/>
  <c r="C446"/>
  <c r="E445"/>
  <c r="A444"/>
  <c r="D444" s="1"/>
  <c r="B445"/>
  <c r="E421" i="73"/>
  <c r="L443" i="80" l="1"/>
  <c r="P443"/>
  <c r="D449" i="73"/>
  <c r="F448"/>
  <c r="C448"/>
  <c r="G426"/>
  <c r="H426" s="1"/>
  <c r="B428"/>
  <c r="A428" s="1"/>
  <c r="I425"/>
  <c r="F7" i="74" s="1"/>
  <c r="F112" s="1"/>
  <c r="I443" i="80"/>
  <c r="M443"/>
  <c r="O444"/>
  <c r="N444"/>
  <c r="K444"/>
  <c r="J444"/>
  <c r="B446"/>
  <c r="H446"/>
  <c r="G446"/>
  <c r="F446"/>
  <c r="A445"/>
  <c r="D445" s="1"/>
  <c r="C447"/>
  <c r="E446"/>
  <c r="E422" i="73"/>
  <c r="P444" i="80" l="1"/>
  <c r="L444"/>
  <c r="C449" i="73"/>
  <c r="D450"/>
  <c r="F449"/>
  <c r="I426"/>
  <c r="F8" i="74" s="1"/>
  <c r="F120" s="1"/>
  <c r="G427" i="73"/>
  <c r="H427" s="1"/>
  <c r="B429"/>
  <c r="A429" s="1"/>
  <c r="O445" i="80"/>
  <c r="N445"/>
  <c r="I444"/>
  <c r="M444"/>
  <c r="K445"/>
  <c r="J445"/>
  <c r="H447"/>
  <c r="G447"/>
  <c r="F447"/>
  <c r="C448"/>
  <c r="E447"/>
  <c r="A446"/>
  <c r="D446" s="1"/>
  <c r="B447"/>
  <c r="E423" i="73"/>
  <c r="L445" i="80" l="1"/>
  <c r="P445"/>
  <c r="D451" i="73"/>
  <c r="F450"/>
  <c r="C450"/>
  <c r="G428"/>
  <c r="H428" s="1"/>
  <c r="B430"/>
  <c r="A430" s="1"/>
  <c r="I427"/>
  <c r="F9" i="74" s="1"/>
  <c r="F124" s="1"/>
  <c r="O446" i="80"/>
  <c r="N446"/>
  <c r="I445"/>
  <c r="M445"/>
  <c r="K446"/>
  <c r="J446"/>
  <c r="B448"/>
  <c r="H448"/>
  <c r="G448"/>
  <c r="F448"/>
  <c r="A447"/>
  <c r="D447" s="1"/>
  <c r="C449"/>
  <c r="E448"/>
  <c r="E424" i="73"/>
  <c r="L446" i="80" l="1"/>
  <c r="P446"/>
  <c r="C451" i="73"/>
  <c r="D452"/>
  <c r="F451"/>
  <c r="G429"/>
  <c r="H429" s="1"/>
  <c r="B431"/>
  <c r="A431" s="1"/>
  <c r="I428"/>
  <c r="I446" i="80"/>
  <c r="M446"/>
  <c r="O447"/>
  <c r="N447"/>
  <c r="K447"/>
  <c r="J447"/>
  <c r="H449"/>
  <c r="G449"/>
  <c r="F449"/>
  <c r="C450"/>
  <c r="E449"/>
  <c r="A448"/>
  <c r="D448" s="1"/>
  <c r="B449"/>
  <c r="E425" i="73"/>
  <c r="P447" i="80" l="1"/>
  <c r="L447"/>
  <c r="D453" i="73"/>
  <c r="F452"/>
  <c r="C452"/>
  <c r="C453" s="1"/>
  <c r="I429"/>
  <c r="G430"/>
  <c r="H430" s="1"/>
  <c r="B432"/>
  <c r="A432" s="1"/>
  <c r="O448" i="80"/>
  <c r="N448"/>
  <c r="I447"/>
  <c r="M447"/>
  <c r="B450"/>
  <c r="K448"/>
  <c r="J448"/>
  <c r="H450"/>
  <c r="G450"/>
  <c r="F450"/>
  <c r="A449"/>
  <c r="D449" s="1"/>
  <c r="C451"/>
  <c r="E450"/>
  <c r="E426" i="73"/>
  <c r="P448" i="80" l="1"/>
  <c r="L448"/>
  <c r="D454" i="73"/>
  <c r="F453"/>
  <c r="G431"/>
  <c r="H431" s="1"/>
  <c r="B433"/>
  <c r="A433" s="1"/>
  <c r="I448" i="80"/>
  <c r="M448"/>
  <c r="O449"/>
  <c r="N449"/>
  <c r="K449"/>
  <c r="J449"/>
  <c r="H451"/>
  <c r="G451"/>
  <c r="F451"/>
  <c r="C452"/>
  <c r="E451"/>
  <c r="A450"/>
  <c r="D450" s="1"/>
  <c r="B451"/>
  <c r="E427" i="73"/>
  <c r="L449" i="80" l="1"/>
  <c r="P449"/>
  <c r="D455" i="73"/>
  <c r="F454"/>
  <c r="C454"/>
  <c r="C455" s="1"/>
  <c r="I431"/>
  <c r="G7" i="74" s="1"/>
  <c r="G110" s="1"/>
  <c r="G432" i="73"/>
  <c r="H432" s="1"/>
  <c r="B434"/>
  <c r="A434" s="1"/>
  <c r="N450" i="80"/>
  <c r="O450"/>
  <c r="I449"/>
  <c r="M449"/>
  <c r="K450"/>
  <c r="J450"/>
  <c r="B452"/>
  <c r="H452"/>
  <c r="G452"/>
  <c r="F452"/>
  <c r="A451"/>
  <c r="D451" s="1"/>
  <c r="C453"/>
  <c r="E452"/>
  <c r="E428" i="73"/>
  <c r="L450" i="80" l="1"/>
  <c r="P450"/>
  <c r="D456" i="73"/>
  <c r="F455"/>
  <c r="B435"/>
  <c r="A435" s="1"/>
  <c r="G433"/>
  <c r="H433" s="1"/>
  <c r="O451" i="80"/>
  <c r="N451"/>
  <c r="I450"/>
  <c r="M450"/>
  <c r="K451"/>
  <c r="J451"/>
  <c r="H453"/>
  <c r="G453"/>
  <c r="F453"/>
  <c r="C454"/>
  <c r="E453"/>
  <c r="A452"/>
  <c r="D452" s="1"/>
  <c r="B453"/>
  <c r="E429" i="73"/>
  <c r="L451" i="80" l="1"/>
  <c r="P451"/>
  <c r="D457" i="73"/>
  <c r="F456"/>
  <c r="C456"/>
  <c r="I433"/>
  <c r="G9" i="74" s="1"/>
  <c r="G122" s="1"/>
  <c r="G434" i="73"/>
  <c r="H434" s="1"/>
  <c r="B436"/>
  <c r="A436" s="1"/>
  <c r="I451" i="80"/>
  <c r="M451"/>
  <c r="O452"/>
  <c r="N452"/>
  <c r="K452"/>
  <c r="J452"/>
  <c r="L452" s="1"/>
  <c r="B454"/>
  <c r="H454"/>
  <c r="G454"/>
  <c r="F454"/>
  <c r="A453"/>
  <c r="D453" s="1"/>
  <c r="C455"/>
  <c r="E454"/>
  <c r="E430" i="73"/>
  <c r="P452" i="80" l="1"/>
  <c r="C457" i="73"/>
  <c r="D458"/>
  <c r="F457"/>
  <c r="I434"/>
  <c r="G435"/>
  <c r="H435" s="1"/>
  <c r="B437"/>
  <c r="A437" s="1"/>
  <c r="O453" i="80"/>
  <c r="N453"/>
  <c r="I452"/>
  <c r="M452"/>
  <c r="K453"/>
  <c r="J453"/>
  <c r="H455"/>
  <c r="G455"/>
  <c r="F455"/>
  <c r="C456"/>
  <c r="E455"/>
  <c r="A454"/>
  <c r="D454" s="1"/>
  <c r="B455"/>
  <c r="E431" i="73"/>
  <c r="L453" i="80" l="1"/>
  <c r="P453"/>
  <c r="D459" i="73"/>
  <c r="F458"/>
  <c r="C458"/>
  <c r="C459" s="1"/>
  <c r="I435"/>
  <c r="G436"/>
  <c r="H436" s="1"/>
  <c r="B438"/>
  <c r="A438" s="1"/>
  <c r="O454" i="80"/>
  <c r="N454"/>
  <c r="I453"/>
  <c r="M453"/>
  <c r="K454"/>
  <c r="J454"/>
  <c r="B456"/>
  <c r="H456"/>
  <c r="G456"/>
  <c r="F456"/>
  <c r="A455"/>
  <c r="D455" s="1"/>
  <c r="C457"/>
  <c r="E456"/>
  <c r="E432" i="73"/>
  <c r="L454" i="80" l="1"/>
  <c r="P454"/>
  <c r="D460" i="73"/>
  <c r="F459"/>
  <c r="I436"/>
  <c r="B439"/>
  <c r="A439" s="1"/>
  <c r="G437"/>
  <c r="H437" s="1"/>
  <c r="I454" i="80"/>
  <c r="M454"/>
  <c r="O455"/>
  <c r="N455"/>
  <c r="K455"/>
  <c r="J455"/>
  <c r="H457"/>
  <c r="G457"/>
  <c r="F457"/>
  <c r="C458"/>
  <c r="E457"/>
  <c r="A456"/>
  <c r="D456" s="1"/>
  <c r="B457"/>
  <c r="E433" i="73"/>
  <c r="P455" i="80" l="1"/>
  <c r="L455"/>
  <c r="D461" i="73"/>
  <c r="F460"/>
  <c r="C460"/>
  <c r="C461" s="1"/>
  <c r="G438"/>
  <c r="H438" s="1"/>
  <c r="I437"/>
  <c r="H7" i="74" s="1"/>
  <c r="H110" s="1"/>
  <c r="B440" i="73"/>
  <c r="A440" s="1"/>
  <c r="B458" i="80"/>
  <c r="O456"/>
  <c r="N456"/>
  <c r="I455"/>
  <c r="M455"/>
  <c r="K456"/>
  <c r="J456"/>
  <c r="H458"/>
  <c r="G458"/>
  <c r="F458"/>
  <c r="A457"/>
  <c r="D457" s="1"/>
  <c r="C459"/>
  <c r="E458"/>
  <c r="E434" i="73"/>
  <c r="L456" i="80" l="1"/>
  <c r="P456"/>
  <c r="D462" i="73"/>
  <c r="F461"/>
  <c r="I438"/>
  <c r="H8" i="74" s="1"/>
  <c r="H118" s="1"/>
  <c r="B441" i="73"/>
  <c r="A441" s="1"/>
  <c r="G439"/>
  <c r="H439" s="1"/>
  <c r="O457" i="80"/>
  <c r="N457"/>
  <c r="I456"/>
  <c r="M456"/>
  <c r="K457"/>
  <c r="J457"/>
  <c r="H459"/>
  <c r="G459"/>
  <c r="F459"/>
  <c r="C460"/>
  <c r="E459"/>
  <c r="A458"/>
  <c r="D458" s="1"/>
  <c r="B459"/>
  <c r="E435" i="73"/>
  <c r="P457" i="80" l="1"/>
  <c r="L457"/>
  <c r="D463" i="73"/>
  <c r="F462"/>
  <c r="C462"/>
  <c r="C463" s="1"/>
  <c r="I439"/>
  <c r="H9" i="74" s="1"/>
  <c r="H122" s="1"/>
  <c r="G440" i="73"/>
  <c r="H440" s="1"/>
  <c r="B442"/>
  <c r="A442" s="1"/>
  <c r="N458" i="80"/>
  <c r="O458"/>
  <c r="I457"/>
  <c r="M457"/>
  <c r="K458"/>
  <c r="J458"/>
  <c r="B460"/>
  <c r="H460"/>
  <c r="G460"/>
  <c r="F460"/>
  <c r="A459"/>
  <c r="D459" s="1"/>
  <c r="C461"/>
  <c r="E460"/>
  <c r="E436" i="73"/>
  <c r="L458" i="80" l="1"/>
  <c r="P458"/>
  <c r="I440" i="73"/>
  <c r="D464"/>
  <c r="F463"/>
  <c r="B443"/>
  <c r="A443" s="1"/>
  <c r="G441"/>
  <c r="H441" s="1"/>
  <c r="I458" i="80"/>
  <c r="M458"/>
  <c r="O459"/>
  <c r="N459"/>
  <c r="K459"/>
  <c r="J459"/>
  <c r="H461"/>
  <c r="G461"/>
  <c r="F461"/>
  <c r="C462"/>
  <c r="E461"/>
  <c r="A460"/>
  <c r="D460" s="1"/>
  <c r="B461"/>
  <c r="E437" i="73"/>
  <c r="L459" i="80" l="1"/>
  <c r="P459"/>
  <c r="D465" i="73"/>
  <c r="F464"/>
  <c r="C464"/>
  <c r="I441"/>
  <c r="G442"/>
  <c r="H442" s="1"/>
  <c r="B444"/>
  <c r="A444" s="1"/>
  <c r="O460" i="80"/>
  <c r="N460"/>
  <c r="I459"/>
  <c r="M459"/>
  <c r="K460"/>
  <c r="J460"/>
  <c r="B462"/>
  <c r="H462"/>
  <c r="G462"/>
  <c r="F462"/>
  <c r="A461"/>
  <c r="D461" s="1"/>
  <c r="C463"/>
  <c r="E462"/>
  <c r="E438" i="73"/>
  <c r="P460" i="80" l="1"/>
  <c r="L460"/>
  <c r="C465" i="73"/>
  <c r="I442"/>
  <c r="D466"/>
  <c r="F465"/>
  <c r="G443"/>
  <c r="H443" s="1"/>
  <c r="B445"/>
  <c r="A445" s="1"/>
  <c r="O461" i="80"/>
  <c r="N461"/>
  <c r="I460"/>
  <c r="M460"/>
  <c r="K461"/>
  <c r="J461"/>
  <c r="H463"/>
  <c r="F463"/>
  <c r="G463"/>
  <c r="C464"/>
  <c r="E463"/>
  <c r="A462"/>
  <c r="D462" s="1"/>
  <c r="B463"/>
  <c r="E439" i="73"/>
  <c r="L461" i="80" l="1"/>
  <c r="P461"/>
  <c r="D467" i="73"/>
  <c r="F466"/>
  <c r="C466"/>
  <c r="C467" s="1"/>
  <c r="I443"/>
  <c r="I7" i="74" s="1"/>
  <c r="I110" s="1"/>
  <c r="G444" i="73"/>
  <c r="H444" s="1"/>
  <c r="B446"/>
  <c r="A446" s="1"/>
  <c r="O462" i="80"/>
  <c r="N462"/>
  <c r="I461"/>
  <c r="M461"/>
  <c r="K462"/>
  <c r="J462"/>
  <c r="B464"/>
  <c r="H464"/>
  <c r="G464"/>
  <c r="F464"/>
  <c r="A463"/>
  <c r="D463" s="1"/>
  <c r="C465"/>
  <c r="E464"/>
  <c r="E440" i="73"/>
  <c r="P462" i="80" l="1"/>
  <c r="L462"/>
  <c r="D468" i="73"/>
  <c r="F467"/>
  <c r="G445"/>
  <c r="H445" s="1"/>
  <c r="B447"/>
  <c r="A447" s="1"/>
  <c r="I444"/>
  <c r="I8" i="74" s="1"/>
  <c r="I118" s="1"/>
  <c r="O463" i="80"/>
  <c r="N463"/>
  <c r="I462"/>
  <c r="M462"/>
  <c r="K463"/>
  <c r="J463"/>
  <c r="H465"/>
  <c r="G465"/>
  <c r="F465"/>
  <c r="C466"/>
  <c r="E465"/>
  <c r="A464"/>
  <c r="D464" s="1"/>
  <c r="B465"/>
  <c r="E441" i="73"/>
  <c r="L463" i="80" l="1"/>
  <c r="P463"/>
  <c r="D469" i="73"/>
  <c r="F468"/>
  <c r="C468"/>
  <c r="C469" s="1"/>
  <c r="I445"/>
  <c r="I9" i="74" s="1"/>
  <c r="I122" s="1"/>
  <c r="G446" i="73"/>
  <c r="H446" s="1"/>
  <c r="B448"/>
  <c r="A448" s="1"/>
  <c r="O464" i="80"/>
  <c r="N464"/>
  <c r="I463"/>
  <c r="M463"/>
  <c r="K464"/>
  <c r="J464"/>
  <c r="B466"/>
  <c r="H466"/>
  <c r="G466"/>
  <c r="F466"/>
  <c r="A465"/>
  <c r="D465" s="1"/>
  <c r="C467"/>
  <c r="E466"/>
  <c r="E442" i="73"/>
  <c r="L464" i="80" l="1"/>
  <c r="P464"/>
  <c r="D470" i="73"/>
  <c r="C470" s="1"/>
  <c r="F469"/>
  <c r="I446"/>
  <c r="B449"/>
  <c r="A449" s="1"/>
  <c r="G447"/>
  <c r="H447" s="1"/>
  <c r="I464" i="80"/>
  <c r="M464"/>
  <c r="O465"/>
  <c r="N465"/>
  <c r="K465"/>
  <c r="J465"/>
  <c r="H467"/>
  <c r="G467"/>
  <c r="F467"/>
  <c r="C468"/>
  <c r="E467"/>
  <c r="A466"/>
  <c r="D466" s="1"/>
  <c r="B467"/>
  <c r="E443" i="73"/>
  <c r="L465" i="80" l="1"/>
  <c r="P465"/>
  <c r="D471" i="73"/>
  <c r="C471" s="1"/>
  <c r="F470"/>
  <c r="I447"/>
  <c r="G448"/>
  <c r="H448" s="1"/>
  <c r="B450"/>
  <c r="A450" s="1"/>
  <c r="O466" i="80"/>
  <c r="N466"/>
  <c r="I465"/>
  <c r="M465"/>
  <c r="K466"/>
  <c r="J466"/>
  <c r="B468"/>
  <c r="H468"/>
  <c r="G468"/>
  <c r="F468"/>
  <c r="A467"/>
  <c r="D467" s="1"/>
  <c r="C469"/>
  <c r="E468"/>
  <c r="E444" i="73"/>
  <c r="I448" l="1"/>
  <c r="L466" i="80"/>
  <c r="P466"/>
  <c r="D472" i="73"/>
  <c r="F471"/>
  <c r="B451"/>
  <c r="A451" s="1"/>
  <c r="G449"/>
  <c r="H449" s="1"/>
  <c r="N467" i="80"/>
  <c r="O467"/>
  <c r="I466"/>
  <c r="M466"/>
  <c r="K467"/>
  <c r="J467"/>
  <c r="H469"/>
  <c r="G469"/>
  <c r="F469"/>
  <c r="C470"/>
  <c r="E469"/>
  <c r="A468"/>
  <c r="D468" s="1"/>
  <c r="B469"/>
  <c r="E445" i="73"/>
  <c r="L467" i="80" l="1"/>
  <c r="P467"/>
  <c r="D473" i="73"/>
  <c r="F472"/>
  <c r="C472"/>
  <c r="I449"/>
  <c r="J7" i="74" s="1"/>
  <c r="J112" s="1"/>
  <c r="G450" i="73"/>
  <c r="H450" s="1"/>
  <c r="B452"/>
  <c r="A452" s="1"/>
  <c r="O468" i="80"/>
  <c r="N468"/>
  <c r="I467"/>
  <c r="M467"/>
  <c r="K468"/>
  <c r="J468"/>
  <c r="B470"/>
  <c r="H470"/>
  <c r="G470"/>
  <c r="F470"/>
  <c r="A469"/>
  <c r="D469" s="1"/>
  <c r="C471"/>
  <c r="E470"/>
  <c r="E446" i="73"/>
  <c r="L468" i="80" l="1"/>
  <c r="P468"/>
  <c r="C473" i="73"/>
  <c r="D474"/>
  <c r="F473"/>
  <c r="I450"/>
  <c r="J8" i="74" s="1"/>
  <c r="J120" s="1"/>
  <c r="G451" i="73"/>
  <c r="H451" s="1"/>
  <c r="B453"/>
  <c r="A453" s="1"/>
  <c r="O469" i="80"/>
  <c r="N469"/>
  <c r="I468"/>
  <c r="M468"/>
  <c r="K469"/>
  <c r="J469"/>
  <c r="H471"/>
  <c r="G471"/>
  <c r="F471"/>
  <c r="C472"/>
  <c r="E471"/>
  <c r="A470"/>
  <c r="D470" s="1"/>
  <c r="B471"/>
  <c r="E447" i="73"/>
  <c r="L469" i="80" l="1"/>
  <c r="P469"/>
  <c r="I451" i="73"/>
  <c r="J9" i="74" s="1"/>
  <c r="J124" s="1"/>
  <c r="D475" i="73"/>
  <c r="F474"/>
  <c r="C474"/>
  <c r="G452"/>
  <c r="H452" s="1"/>
  <c r="B454"/>
  <c r="A454" s="1"/>
  <c r="N470" i="80"/>
  <c r="O470"/>
  <c r="I469"/>
  <c r="M469"/>
  <c r="K470"/>
  <c r="J470"/>
  <c r="B472"/>
  <c r="H472"/>
  <c r="G472"/>
  <c r="F472"/>
  <c r="A471"/>
  <c r="D471" s="1"/>
  <c r="C473"/>
  <c r="E472"/>
  <c r="E448" i="73"/>
  <c r="L470" i="80" l="1"/>
  <c r="P470"/>
  <c r="C475" i="73"/>
  <c r="D476"/>
  <c r="F475"/>
  <c r="I452"/>
  <c r="B455"/>
  <c r="A455" s="1"/>
  <c r="G453"/>
  <c r="H453" s="1"/>
  <c r="I470" i="80"/>
  <c r="M470"/>
  <c r="O471"/>
  <c r="N471"/>
  <c r="K471"/>
  <c r="J471"/>
  <c r="H473"/>
  <c r="G473"/>
  <c r="F473"/>
  <c r="C474"/>
  <c r="E473"/>
  <c r="A472"/>
  <c r="D472" s="1"/>
  <c r="B473"/>
  <c r="E449" i="73"/>
  <c r="L471" i="80" l="1"/>
  <c r="P471"/>
  <c r="D477" i="73"/>
  <c r="F476"/>
  <c r="C476"/>
  <c r="C477" s="1"/>
  <c r="I453"/>
  <c r="G454"/>
  <c r="H454" s="1"/>
  <c r="B456"/>
  <c r="A456" s="1"/>
  <c r="O472" i="80"/>
  <c r="N472"/>
  <c r="I471"/>
  <c r="M471"/>
  <c r="K472"/>
  <c r="J472"/>
  <c r="B474"/>
  <c r="H474"/>
  <c r="G474"/>
  <c r="F474"/>
  <c r="A473"/>
  <c r="D473" s="1"/>
  <c r="C475"/>
  <c r="E474"/>
  <c r="E450" i="73"/>
  <c r="L472" i="80" l="1"/>
  <c r="P472"/>
  <c r="D478" i="73"/>
  <c r="C478" s="1"/>
  <c r="F477"/>
  <c r="I454"/>
  <c r="G455"/>
  <c r="H455" s="1"/>
  <c r="B457"/>
  <c r="A457" s="1"/>
  <c r="O473" i="80"/>
  <c r="N473"/>
  <c r="I472"/>
  <c r="M472"/>
  <c r="K473"/>
  <c r="J473"/>
  <c r="H475"/>
  <c r="G475"/>
  <c r="F475"/>
  <c r="C476"/>
  <c r="E475"/>
  <c r="A474"/>
  <c r="D474" s="1"/>
  <c r="B475"/>
  <c r="E451" i="73"/>
  <c r="P473" i="80" l="1"/>
  <c r="L473"/>
  <c r="D479" i="73"/>
  <c r="F478"/>
  <c r="I455"/>
  <c r="K7" i="74" s="1"/>
  <c r="K112" s="1"/>
  <c r="G456" i="73"/>
  <c r="H456" s="1"/>
  <c r="B458"/>
  <c r="A458" s="1"/>
  <c r="O474" i="80"/>
  <c r="N474"/>
  <c r="I473"/>
  <c r="M473"/>
  <c r="K474"/>
  <c r="J474"/>
  <c r="B476"/>
  <c r="H476"/>
  <c r="G476"/>
  <c r="F476"/>
  <c r="A475"/>
  <c r="D475" s="1"/>
  <c r="C477"/>
  <c r="E476"/>
  <c r="E452" i="73"/>
  <c r="L474" i="80" l="1"/>
  <c r="P474"/>
  <c r="D480" i="73"/>
  <c r="F479"/>
  <c r="C479"/>
  <c r="C480" s="1"/>
  <c r="I456"/>
  <c r="K8" i="74" s="1"/>
  <c r="K120" s="1"/>
  <c r="B459" i="73"/>
  <c r="A459" s="1"/>
  <c r="G457"/>
  <c r="H457" s="1"/>
  <c r="O475" i="80"/>
  <c r="N475"/>
  <c r="I474"/>
  <c r="M474"/>
  <c r="K475"/>
  <c r="J475"/>
  <c r="H477"/>
  <c r="G477"/>
  <c r="F477"/>
  <c r="C478"/>
  <c r="E477"/>
  <c r="A476"/>
  <c r="D476" s="1"/>
  <c r="B477"/>
  <c r="E453" i="73"/>
  <c r="P475" i="80" l="1"/>
  <c r="L475"/>
  <c r="D481" i="73"/>
  <c r="F480"/>
  <c r="I457"/>
  <c r="K9" i="74" s="1"/>
  <c r="K124" s="1"/>
  <c r="G458" i="73"/>
  <c r="H458" s="1"/>
  <c r="B460"/>
  <c r="A460" s="1"/>
  <c r="I475" i="80"/>
  <c r="M475"/>
  <c r="O476"/>
  <c r="N476"/>
  <c r="K476"/>
  <c r="J476"/>
  <c r="B478"/>
  <c r="H478"/>
  <c r="G478"/>
  <c r="F478"/>
  <c r="A477"/>
  <c r="D477" s="1"/>
  <c r="C479"/>
  <c r="E478"/>
  <c r="E454" i="73"/>
  <c r="P476" i="80" l="1"/>
  <c r="L476"/>
  <c r="D482" i="73"/>
  <c r="F481"/>
  <c r="C481"/>
  <c r="C482" s="1"/>
  <c r="B461"/>
  <c r="A461" s="1"/>
  <c r="I458"/>
  <c r="G459"/>
  <c r="H459" s="1"/>
  <c r="I476" i="80"/>
  <c r="M476"/>
  <c r="O477"/>
  <c r="N477"/>
  <c r="K477"/>
  <c r="J477"/>
  <c r="H479"/>
  <c r="G479"/>
  <c r="F479"/>
  <c r="C480"/>
  <c r="E479"/>
  <c r="A478"/>
  <c r="D478" s="1"/>
  <c r="B479"/>
  <c r="E455" i="73"/>
  <c r="P477" i="80" l="1"/>
  <c r="L477"/>
  <c r="D483" i="73"/>
  <c r="F482"/>
  <c r="I459"/>
  <c r="G460"/>
  <c r="H460" s="1"/>
  <c r="B462"/>
  <c r="A462" s="1"/>
  <c r="N478" i="80"/>
  <c r="O478"/>
  <c r="I477"/>
  <c r="M477"/>
  <c r="K478"/>
  <c r="J478"/>
  <c r="B480"/>
  <c r="H480"/>
  <c r="G480"/>
  <c r="F480"/>
  <c r="A479"/>
  <c r="D479" s="1"/>
  <c r="C481"/>
  <c r="E480"/>
  <c r="E456" i="73"/>
  <c r="P478" i="80" l="1"/>
  <c r="L478"/>
  <c r="D484" i="73"/>
  <c r="F483"/>
  <c r="C483"/>
  <c r="I460"/>
  <c r="G461"/>
  <c r="H461" s="1"/>
  <c r="B463"/>
  <c r="A463" s="1"/>
  <c r="I478" i="80"/>
  <c r="M478"/>
  <c r="O479"/>
  <c r="N479"/>
  <c r="K479"/>
  <c r="J479"/>
  <c r="H481"/>
  <c r="G481"/>
  <c r="F481"/>
  <c r="C482"/>
  <c r="E481"/>
  <c r="A480"/>
  <c r="D480" s="1"/>
  <c r="B481"/>
  <c r="E457" i="73"/>
  <c r="L479" i="80" l="1"/>
  <c r="P479"/>
  <c r="C484" i="73"/>
  <c r="D485"/>
  <c r="F484"/>
  <c r="G462"/>
  <c r="H462" s="1"/>
  <c r="B464"/>
  <c r="A464" s="1"/>
  <c r="I461"/>
  <c r="L7" i="74" s="1"/>
  <c r="L112" s="1"/>
  <c r="N480" i="80"/>
  <c r="O480"/>
  <c r="I479"/>
  <c r="M479"/>
  <c r="K480"/>
  <c r="J480"/>
  <c r="B482"/>
  <c r="H482"/>
  <c r="G482"/>
  <c r="F482"/>
  <c r="A481"/>
  <c r="D481" s="1"/>
  <c r="C483"/>
  <c r="E482"/>
  <c r="E458" i="73"/>
  <c r="L480" i="80" l="1"/>
  <c r="P480"/>
  <c r="D486" i="73"/>
  <c r="F485"/>
  <c r="C485"/>
  <c r="I462"/>
  <c r="L8" i="74" s="1"/>
  <c r="L120" s="1"/>
  <c r="G463" i="73"/>
  <c r="H463" s="1"/>
  <c r="B465"/>
  <c r="A465" s="1"/>
  <c r="O481" i="80"/>
  <c r="N481"/>
  <c r="I480"/>
  <c r="M480"/>
  <c r="K481"/>
  <c r="J481"/>
  <c r="H483"/>
  <c r="G483"/>
  <c r="F483"/>
  <c r="C484"/>
  <c r="E483"/>
  <c r="A482"/>
  <c r="D482" s="1"/>
  <c r="B483"/>
  <c r="E459" i="73"/>
  <c r="P481" i="80" l="1"/>
  <c r="L481"/>
  <c r="C486" i="73"/>
  <c r="I463"/>
  <c r="L9" i="74" s="1"/>
  <c r="L124" s="1"/>
  <c r="D487" i="73"/>
  <c r="F486"/>
  <c r="G464"/>
  <c r="H464" s="1"/>
  <c r="I464"/>
  <c r="B466"/>
  <c r="A466" s="1"/>
  <c r="N482" i="80"/>
  <c r="O482"/>
  <c r="I481"/>
  <c r="M481"/>
  <c r="K482"/>
  <c r="J482"/>
  <c r="B484"/>
  <c r="H484"/>
  <c r="G484"/>
  <c r="F484"/>
  <c r="A483"/>
  <c r="D483" s="1"/>
  <c r="C485"/>
  <c r="E484"/>
  <c r="E460" i="73"/>
  <c r="L482" i="80" l="1"/>
  <c r="P482"/>
  <c r="D488" i="73"/>
  <c r="F487"/>
  <c r="C487"/>
  <c r="C488" s="1"/>
  <c r="G465"/>
  <c r="H465" s="1"/>
  <c r="B467"/>
  <c r="A467" s="1"/>
  <c r="I482" i="80"/>
  <c r="M482"/>
  <c r="O483"/>
  <c r="N483"/>
  <c r="K483"/>
  <c r="J483"/>
  <c r="H485"/>
  <c r="G485"/>
  <c r="F485"/>
  <c r="C486"/>
  <c r="E485"/>
  <c r="A484"/>
  <c r="D484" s="1"/>
  <c r="B485"/>
  <c r="E461" i="73"/>
  <c r="P483" i="80" l="1"/>
  <c r="L483"/>
  <c r="D489" i="73"/>
  <c r="F488"/>
  <c r="I465"/>
  <c r="G466"/>
  <c r="H466" s="1"/>
  <c r="B468"/>
  <c r="A468" s="1"/>
  <c r="O484" i="80"/>
  <c r="N484"/>
  <c r="I483"/>
  <c r="M483"/>
  <c r="B486"/>
  <c r="K484"/>
  <c r="J484"/>
  <c r="H486"/>
  <c r="G486"/>
  <c r="F486"/>
  <c r="A485"/>
  <c r="D485" s="1"/>
  <c r="C487"/>
  <c r="E486"/>
  <c r="E462" i="73"/>
  <c r="I466" l="1"/>
  <c r="P484" i="80"/>
  <c r="L484"/>
  <c r="D490" i="73"/>
  <c r="F489"/>
  <c r="C489"/>
  <c r="C490" s="1"/>
  <c r="G467"/>
  <c r="H467" s="1"/>
  <c r="B469"/>
  <c r="A469" s="1"/>
  <c r="O485" i="80"/>
  <c r="N485"/>
  <c r="I484"/>
  <c r="M484"/>
  <c r="K485"/>
  <c r="J485"/>
  <c r="H487"/>
  <c r="G487"/>
  <c r="F487"/>
  <c r="C488"/>
  <c r="E487"/>
  <c r="A486"/>
  <c r="D486" s="1"/>
  <c r="B487"/>
  <c r="E463" i="73"/>
  <c r="L485" i="80" l="1"/>
  <c r="P485"/>
  <c r="D491" i="73"/>
  <c r="F490"/>
  <c r="I467"/>
  <c r="M7" i="74" s="1"/>
  <c r="M112" s="1"/>
  <c r="G468" i="73"/>
  <c r="H468" s="1"/>
  <c r="B470"/>
  <c r="A470" s="1"/>
  <c r="N486" i="80"/>
  <c r="O486"/>
  <c r="I485"/>
  <c r="M485"/>
  <c r="B488"/>
  <c r="K486"/>
  <c r="J486"/>
  <c r="H488"/>
  <c r="G488"/>
  <c r="F488"/>
  <c r="A487"/>
  <c r="D487" s="1"/>
  <c r="C489"/>
  <c r="E488"/>
  <c r="E464" i="73"/>
  <c r="P486" i="80" l="1"/>
  <c r="L486"/>
  <c r="D492" i="73"/>
  <c r="F491"/>
  <c r="C491"/>
  <c r="I468"/>
  <c r="M8" i="74" s="1"/>
  <c r="M120" s="1"/>
  <c r="G469" i="73"/>
  <c r="H469" s="1"/>
  <c r="B471"/>
  <c r="A471" s="1"/>
  <c r="I486" i="80"/>
  <c r="M486"/>
  <c r="O487"/>
  <c r="N487"/>
  <c r="K487"/>
  <c r="J487"/>
  <c r="H489"/>
  <c r="G489"/>
  <c r="F489"/>
  <c r="C490"/>
  <c r="E489"/>
  <c r="A488"/>
  <c r="D488" s="1"/>
  <c r="B489"/>
  <c r="E465" i="73"/>
  <c r="L487" i="80" l="1"/>
  <c r="P487"/>
  <c r="C492" i="73"/>
  <c r="D493"/>
  <c r="F492"/>
  <c r="G470"/>
  <c r="H470" s="1"/>
  <c r="B472"/>
  <c r="A472" s="1"/>
  <c r="I469"/>
  <c r="M9" i="74" s="1"/>
  <c r="M124" s="1"/>
  <c r="O488" i="80"/>
  <c r="N488"/>
  <c r="I487"/>
  <c r="M487"/>
  <c r="K488"/>
  <c r="J488"/>
  <c r="H490"/>
  <c r="G490"/>
  <c r="F490"/>
  <c r="B490"/>
  <c r="A489"/>
  <c r="D489" s="1"/>
  <c r="C491"/>
  <c r="E490"/>
  <c r="E466" i="73"/>
  <c r="L488" i="80" l="1"/>
  <c r="P488"/>
  <c r="D494" i="73"/>
  <c r="F493"/>
  <c r="I470"/>
  <c r="C493"/>
  <c r="G471"/>
  <c r="H471" s="1"/>
  <c r="B473"/>
  <c r="A473" s="1"/>
  <c r="O489" i="80"/>
  <c r="N489"/>
  <c r="I488"/>
  <c r="M488"/>
  <c r="J489"/>
  <c r="K489"/>
  <c r="H491"/>
  <c r="G491"/>
  <c r="F491"/>
  <c r="C492"/>
  <c r="E491"/>
  <c r="A490"/>
  <c r="D490" s="1"/>
  <c r="B491"/>
  <c r="E467" i="73"/>
  <c r="L489" i="80" l="1"/>
  <c r="P489"/>
  <c r="C494" i="73"/>
  <c r="D495"/>
  <c r="F494"/>
  <c r="I471"/>
  <c r="G472"/>
  <c r="H472" s="1"/>
  <c r="B474"/>
  <c r="A474" s="1"/>
  <c r="I489" i="80"/>
  <c r="M489"/>
  <c r="O490"/>
  <c r="N490"/>
  <c r="B492"/>
  <c r="K490"/>
  <c r="J490"/>
  <c r="H492"/>
  <c r="G492"/>
  <c r="F492"/>
  <c r="A491"/>
  <c r="D491" s="1"/>
  <c r="C493"/>
  <c r="E492"/>
  <c r="E468" i="73"/>
  <c r="I472" l="1"/>
  <c r="P490" i="80"/>
  <c r="L490"/>
  <c r="D496" i="73"/>
  <c r="F495"/>
  <c r="C495"/>
  <c r="G473"/>
  <c r="H473" s="1"/>
  <c r="B475"/>
  <c r="A475" s="1"/>
  <c r="O491" i="80"/>
  <c r="N491"/>
  <c r="I490"/>
  <c r="M490"/>
  <c r="K491"/>
  <c r="J491"/>
  <c r="H493"/>
  <c r="G493"/>
  <c r="F493"/>
  <c r="C494"/>
  <c r="E493"/>
  <c r="A492"/>
  <c r="D492" s="1"/>
  <c r="B493"/>
  <c r="E469" i="73"/>
  <c r="L491" i="80" l="1"/>
  <c r="P491"/>
  <c r="C496" i="73"/>
  <c r="D497"/>
  <c r="F496"/>
  <c r="I473"/>
  <c r="N7" i="74" s="1"/>
  <c r="N112" s="1"/>
  <c r="G474" i="73"/>
  <c r="H474" s="1"/>
  <c r="B476"/>
  <c r="A476" s="1"/>
  <c r="O492" i="80"/>
  <c r="N492"/>
  <c r="I491"/>
  <c r="M491"/>
  <c r="K492"/>
  <c r="J492"/>
  <c r="B494"/>
  <c r="H494"/>
  <c r="G494"/>
  <c r="F494"/>
  <c r="A493"/>
  <c r="D493" s="1"/>
  <c r="C495"/>
  <c r="E494"/>
  <c r="E470" i="73"/>
  <c r="I474" l="1"/>
  <c r="N8" i="74" s="1"/>
  <c r="N120" s="1"/>
  <c r="L492" i="80"/>
  <c r="P492"/>
  <c r="D498" i="73"/>
  <c r="F497"/>
  <c r="C497"/>
  <c r="C498" s="1"/>
  <c r="G475"/>
  <c r="H475" s="1"/>
  <c r="B477"/>
  <c r="A477" s="1"/>
  <c r="O493" i="80"/>
  <c r="N493"/>
  <c r="I492"/>
  <c r="M492"/>
  <c r="K493"/>
  <c r="J493"/>
  <c r="H495"/>
  <c r="G495"/>
  <c r="F495"/>
  <c r="C496"/>
  <c r="E495"/>
  <c r="A494"/>
  <c r="D494" s="1"/>
  <c r="B495"/>
  <c r="E471" i="73"/>
  <c r="L493" i="80" l="1"/>
  <c r="P493"/>
  <c r="D499" i="73"/>
  <c r="F498"/>
  <c r="I475"/>
  <c r="N9" i="74" s="1"/>
  <c r="N124" s="1"/>
  <c r="G476" i="73"/>
  <c r="H476" s="1"/>
  <c r="B478"/>
  <c r="A478" s="1"/>
  <c r="N494" i="80"/>
  <c r="O494"/>
  <c r="I493"/>
  <c r="M493"/>
  <c r="B496"/>
  <c r="K494"/>
  <c r="J494"/>
  <c r="H496"/>
  <c r="G496"/>
  <c r="F496"/>
  <c r="A495"/>
  <c r="D495" s="1"/>
  <c r="C497"/>
  <c r="E496"/>
  <c r="E472" i="73"/>
  <c r="L494" i="80" l="1"/>
  <c r="P494"/>
  <c r="D500" i="73"/>
  <c r="F499"/>
  <c r="C499"/>
  <c r="C500" s="1"/>
  <c r="B479"/>
  <c r="A479" s="1"/>
  <c r="G478"/>
  <c r="H478" s="1"/>
  <c r="G477"/>
  <c r="H477" s="1"/>
  <c r="I476"/>
  <c r="I494" i="80"/>
  <c r="M494"/>
  <c r="O495"/>
  <c r="N495"/>
  <c r="K495"/>
  <c r="J495"/>
  <c r="H497"/>
  <c r="G497"/>
  <c r="F497"/>
  <c r="C498"/>
  <c r="E497"/>
  <c r="A496"/>
  <c r="D496" s="1"/>
  <c r="B497"/>
  <c r="E473" i="73"/>
  <c r="L495" i="80" l="1"/>
  <c r="P495"/>
  <c r="D501" i="73"/>
  <c r="F500"/>
  <c r="I477"/>
  <c r="B480"/>
  <c r="A480" s="1"/>
  <c r="O496" i="80"/>
  <c r="N496"/>
  <c r="I495"/>
  <c r="M495"/>
  <c r="B498"/>
  <c r="K496"/>
  <c r="J496"/>
  <c r="H498"/>
  <c r="G498"/>
  <c r="F498"/>
  <c r="A497"/>
  <c r="D497" s="1"/>
  <c r="C499"/>
  <c r="E498"/>
  <c r="E474" i="73"/>
  <c r="L496" i="80" l="1"/>
  <c r="P496"/>
  <c r="D502" i="73"/>
  <c r="F501"/>
  <c r="C501"/>
  <c r="C502" s="1"/>
  <c r="G479"/>
  <c r="H479" s="1"/>
  <c r="B481"/>
  <c r="A481" s="1"/>
  <c r="G480"/>
  <c r="H480" s="1"/>
  <c r="O497" i="80"/>
  <c r="N497"/>
  <c r="I496"/>
  <c r="M496"/>
  <c r="K497"/>
  <c r="J497"/>
  <c r="H499"/>
  <c r="G499"/>
  <c r="F499"/>
  <c r="C500"/>
  <c r="E499"/>
  <c r="A498"/>
  <c r="D498" s="1"/>
  <c r="B499"/>
  <c r="E475" i="73"/>
  <c r="P497" i="80" l="1"/>
  <c r="L497"/>
  <c r="D503" i="73"/>
  <c r="F502"/>
  <c r="I479"/>
  <c r="O7" i="74" s="1"/>
  <c r="O112" s="1"/>
  <c r="B482" i="73"/>
  <c r="A482" s="1"/>
  <c r="O498" i="80"/>
  <c r="N498"/>
  <c r="I497"/>
  <c r="M497"/>
  <c r="K498"/>
  <c r="J498"/>
  <c r="B500"/>
  <c r="H500"/>
  <c r="G500"/>
  <c r="F500"/>
  <c r="A499"/>
  <c r="D499" s="1"/>
  <c r="C501"/>
  <c r="E500"/>
  <c r="E476" i="73"/>
  <c r="L498" i="80" l="1"/>
  <c r="P498"/>
  <c r="D504" i="73"/>
  <c r="F503"/>
  <c r="C503"/>
  <c r="C504" s="1"/>
  <c r="G481"/>
  <c r="H481" s="1"/>
  <c r="B483"/>
  <c r="A483" s="1"/>
  <c r="I498" i="80"/>
  <c r="M498"/>
  <c r="O499"/>
  <c r="N499"/>
  <c r="K499"/>
  <c r="J499"/>
  <c r="H501"/>
  <c r="G501"/>
  <c r="F501"/>
  <c r="C502"/>
  <c r="E501"/>
  <c r="A500"/>
  <c r="D500" s="1"/>
  <c r="B501"/>
  <c r="E477" i="73"/>
  <c r="P499" i="80" l="1"/>
  <c r="L499"/>
  <c r="D505" i="73"/>
  <c r="F504"/>
  <c r="I481"/>
  <c r="O9" i="74" s="1"/>
  <c r="O124" s="1"/>
  <c r="G482" i="73"/>
  <c r="H482" s="1"/>
  <c r="B484"/>
  <c r="A484" s="1"/>
  <c r="O500" i="80"/>
  <c r="N500"/>
  <c r="I499"/>
  <c r="M499"/>
  <c r="K500"/>
  <c r="J500"/>
  <c r="B502"/>
  <c r="H502"/>
  <c r="G502"/>
  <c r="F502"/>
  <c r="A501"/>
  <c r="D501" s="1"/>
  <c r="C503"/>
  <c r="E502"/>
  <c r="E478" i="73"/>
  <c r="I482" l="1"/>
  <c r="L500" i="80"/>
  <c r="P500"/>
  <c r="D506" i="73"/>
  <c r="F505"/>
  <c r="C505"/>
  <c r="C506" s="1"/>
  <c r="B485"/>
  <c r="A485" s="1"/>
  <c r="G483"/>
  <c r="H483" s="1"/>
  <c r="O501" i="80"/>
  <c r="N501"/>
  <c r="I500"/>
  <c r="M500"/>
  <c r="K501"/>
  <c r="J501"/>
  <c r="H503"/>
  <c r="G503"/>
  <c r="F503"/>
  <c r="C504"/>
  <c r="E503"/>
  <c r="A502"/>
  <c r="D502" s="1"/>
  <c r="B503"/>
  <c r="E479" i="73"/>
  <c r="L501" i="80" l="1"/>
  <c r="P501"/>
  <c r="D507" i="73"/>
  <c r="C507" s="1"/>
  <c r="F506"/>
  <c r="I483"/>
  <c r="G484"/>
  <c r="H484" s="1"/>
  <c r="B486"/>
  <c r="A486" s="1"/>
  <c r="N502" i="80"/>
  <c r="O502"/>
  <c r="I501"/>
  <c r="M501"/>
  <c r="B504"/>
  <c r="K502"/>
  <c r="J502"/>
  <c r="H504"/>
  <c r="G504"/>
  <c r="F504"/>
  <c r="A503"/>
  <c r="D503" s="1"/>
  <c r="C505"/>
  <c r="E504"/>
  <c r="E480" i="73"/>
  <c r="L502" i="80" l="1"/>
  <c r="P502"/>
  <c r="D508" i="73"/>
  <c r="C508" s="1"/>
  <c r="F507"/>
  <c r="B487"/>
  <c r="A487" s="1"/>
  <c r="I484"/>
  <c r="G485"/>
  <c r="H485" s="1"/>
  <c r="O503" i="80"/>
  <c r="N503"/>
  <c r="I502"/>
  <c r="M502"/>
  <c r="K503"/>
  <c r="J503"/>
  <c r="H505"/>
  <c r="G505"/>
  <c r="F505"/>
  <c r="C506"/>
  <c r="E505"/>
  <c r="A504"/>
  <c r="D504" s="1"/>
  <c r="B505"/>
  <c r="E481" i="73"/>
  <c r="L503" i="80" l="1"/>
  <c r="P503"/>
  <c r="D509" i="73"/>
  <c r="F508"/>
  <c r="G486"/>
  <c r="H486" s="1"/>
  <c r="I485"/>
  <c r="P7" i="74" s="1"/>
  <c r="P112" s="1"/>
  <c r="B488" i="73"/>
  <c r="A488" s="1"/>
  <c r="B506" i="80"/>
  <c r="O504"/>
  <c r="N504"/>
  <c r="I503"/>
  <c r="M503"/>
  <c r="K504"/>
  <c r="J504"/>
  <c r="H506"/>
  <c r="G506"/>
  <c r="F506"/>
  <c r="A505"/>
  <c r="D505" s="1"/>
  <c r="C507"/>
  <c r="E506"/>
  <c r="E482" i="73"/>
  <c r="L504" i="80" l="1"/>
  <c r="P504"/>
  <c r="D510" i="73"/>
  <c r="F509"/>
  <c r="C509"/>
  <c r="I486"/>
  <c r="P8" i="74" s="1"/>
  <c r="P120" s="1"/>
  <c r="B489" i="73"/>
  <c r="A489" s="1"/>
  <c r="G487"/>
  <c r="H487" s="1"/>
  <c r="O505" i="80"/>
  <c r="N505"/>
  <c r="I504"/>
  <c r="M504"/>
  <c r="J505"/>
  <c r="K505"/>
  <c r="H507"/>
  <c r="G507"/>
  <c r="F507"/>
  <c r="C508"/>
  <c r="E507"/>
  <c r="A506"/>
  <c r="D506" s="1"/>
  <c r="B507"/>
  <c r="E483" i="73"/>
  <c r="P505" i="80" l="1"/>
  <c r="L505"/>
  <c r="C510" i="73"/>
  <c r="D511"/>
  <c r="F510"/>
  <c r="I487"/>
  <c r="P9" i="74" s="1"/>
  <c r="P124" s="1"/>
  <c r="G488" i="73"/>
  <c r="H488" s="1"/>
  <c r="B490"/>
  <c r="A490" s="1"/>
  <c r="O506" i="80"/>
  <c r="N506"/>
  <c r="I505"/>
  <c r="M505"/>
  <c r="B508"/>
  <c r="K506"/>
  <c r="J506"/>
  <c r="H508"/>
  <c r="G508"/>
  <c r="F508"/>
  <c r="A507"/>
  <c r="D507" s="1"/>
  <c r="C509"/>
  <c r="E508"/>
  <c r="E484" i="73"/>
  <c r="C511" l="1"/>
  <c r="P506" i="80"/>
  <c r="L506"/>
  <c r="D512" i="73"/>
  <c r="F511"/>
  <c r="G489"/>
  <c r="H489" s="1"/>
  <c r="B491"/>
  <c r="A491" s="1"/>
  <c r="I488"/>
  <c r="I506" i="80"/>
  <c r="M506"/>
  <c r="O507"/>
  <c r="N507"/>
  <c r="K507"/>
  <c r="J507"/>
  <c r="H509"/>
  <c r="G509"/>
  <c r="F509"/>
  <c r="C510"/>
  <c r="E509"/>
  <c r="A508"/>
  <c r="D508" s="1"/>
  <c r="B509"/>
  <c r="E485" i="73"/>
  <c r="C512" l="1"/>
  <c r="L507" i="80"/>
  <c r="P507"/>
  <c r="I489" i="73"/>
  <c r="D513"/>
  <c r="F512"/>
  <c r="G490"/>
  <c r="H490" s="1"/>
  <c r="B492"/>
  <c r="A492" s="1"/>
  <c r="O508" i="80"/>
  <c r="N508"/>
  <c r="I507"/>
  <c r="M507"/>
  <c r="K508"/>
  <c r="J508"/>
  <c r="B510"/>
  <c r="H510"/>
  <c r="G510"/>
  <c r="F510"/>
  <c r="A509"/>
  <c r="D509" s="1"/>
  <c r="C511"/>
  <c r="E510"/>
  <c r="E486" i="73"/>
  <c r="L508" i="80" l="1"/>
  <c r="P508"/>
  <c r="D514" i="73"/>
  <c r="F513"/>
  <c r="C513"/>
  <c r="C514" s="1"/>
  <c r="G491"/>
  <c r="H491" s="1"/>
  <c r="B493"/>
  <c r="A493" s="1"/>
  <c r="I490"/>
  <c r="O509" i="80"/>
  <c r="N509"/>
  <c r="I508"/>
  <c r="M508"/>
  <c r="K509"/>
  <c r="J509"/>
  <c r="H511"/>
  <c r="G511"/>
  <c r="F511"/>
  <c r="C512"/>
  <c r="E511"/>
  <c r="A510"/>
  <c r="D510" s="1"/>
  <c r="B511"/>
  <c r="E487" i="73"/>
  <c r="P509" i="80" l="1"/>
  <c r="L509"/>
  <c r="I491" i="73"/>
  <c r="Q7" i="74" s="1"/>
  <c r="Q111" s="1"/>
  <c r="D515" i="73"/>
  <c r="F514"/>
  <c r="G492"/>
  <c r="H492" s="1"/>
  <c r="B494"/>
  <c r="A494" s="1"/>
  <c r="N510" i="80"/>
  <c r="O510"/>
  <c r="I509"/>
  <c r="M509"/>
  <c r="K510"/>
  <c r="J510"/>
  <c r="B512"/>
  <c r="H512"/>
  <c r="G512"/>
  <c r="F512"/>
  <c r="A511"/>
  <c r="D511" s="1"/>
  <c r="C513"/>
  <c r="E512"/>
  <c r="E488" i="73"/>
  <c r="I492" l="1"/>
  <c r="Q8" i="74" s="1"/>
  <c r="Q119" s="1"/>
  <c r="L510" i="80"/>
  <c r="P510"/>
  <c r="D516" i="73"/>
  <c r="F515"/>
  <c r="C515"/>
  <c r="B495"/>
  <c r="A495" s="1"/>
  <c r="G493"/>
  <c r="H493" s="1"/>
  <c r="I510" i="80"/>
  <c r="M510"/>
  <c r="O511"/>
  <c r="N511"/>
  <c r="K511"/>
  <c r="J511"/>
  <c r="H513"/>
  <c r="G513"/>
  <c r="F513"/>
  <c r="C514"/>
  <c r="E513"/>
  <c r="A512"/>
  <c r="D512" s="1"/>
  <c r="B513"/>
  <c r="E489" i="73"/>
  <c r="P511" i="80" l="1"/>
  <c r="L511"/>
  <c r="C516" i="73"/>
  <c r="D517"/>
  <c r="F516"/>
  <c r="I493"/>
  <c r="Q9" i="74" s="1"/>
  <c r="Q123" s="1"/>
  <c r="G494" i="73"/>
  <c r="H494" s="1"/>
  <c r="B496"/>
  <c r="A496" s="1"/>
  <c r="O512" i="80"/>
  <c r="N512"/>
  <c r="I511"/>
  <c r="M511"/>
  <c r="K512"/>
  <c r="J512"/>
  <c r="B514"/>
  <c r="H514"/>
  <c r="G514"/>
  <c r="F514"/>
  <c r="A513"/>
  <c r="D513" s="1"/>
  <c r="C515"/>
  <c r="E514"/>
  <c r="E490" i="73"/>
  <c r="I494" l="1"/>
  <c r="P512" i="80"/>
  <c r="L512"/>
  <c r="D518" i="73"/>
  <c r="F517"/>
  <c r="C517"/>
  <c r="C518" s="1"/>
  <c r="B497"/>
  <c r="A497" s="1"/>
  <c r="G495"/>
  <c r="H495" s="1"/>
  <c r="O513" i="80"/>
  <c r="N513"/>
  <c r="I512"/>
  <c r="M512"/>
  <c r="K513"/>
  <c r="J513"/>
  <c r="H515"/>
  <c r="G515"/>
  <c r="F515"/>
  <c r="A514"/>
  <c r="D514" s="1"/>
  <c r="C516"/>
  <c r="E515"/>
  <c r="B515"/>
  <c r="E491" i="73"/>
  <c r="L513" i="80" l="1"/>
  <c r="P513"/>
  <c r="D519" i="73"/>
  <c r="F518"/>
  <c r="I495"/>
  <c r="G496"/>
  <c r="H496" s="1"/>
  <c r="B498"/>
  <c r="A498" s="1"/>
  <c r="O514" i="80"/>
  <c r="N514"/>
  <c r="I513"/>
  <c r="M513"/>
  <c r="K514"/>
  <c r="J514"/>
  <c r="B516"/>
  <c r="H516"/>
  <c r="G516"/>
  <c r="F516"/>
  <c r="C517"/>
  <c r="E516"/>
  <c r="A515"/>
  <c r="D515" s="1"/>
  <c r="E492" i="73"/>
  <c r="I496" l="1"/>
  <c r="L514" i="80"/>
  <c r="P514"/>
  <c r="D520" i="73"/>
  <c r="F519"/>
  <c r="C519"/>
  <c r="B499"/>
  <c r="A499" s="1"/>
  <c r="G497"/>
  <c r="H497" s="1"/>
  <c r="O515" i="80"/>
  <c r="N515"/>
  <c r="I514"/>
  <c r="M514"/>
  <c r="K515"/>
  <c r="J515"/>
  <c r="H517"/>
  <c r="G517"/>
  <c r="F517"/>
  <c r="A516"/>
  <c r="D516" s="1"/>
  <c r="C518"/>
  <c r="E517"/>
  <c r="B517"/>
  <c r="E493" i="73"/>
  <c r="L515" i="80" l="1"/>
  <c r="P515"/>
  <c r="C520" i="73"/>
  <c r="D521"/>
  <c r="F520"/>
  <c r="I497"/>
  <c r="R7" i="74" s="1"/>
  <c r="R111" s="1"/>
  <c r="G498" i="73"/>
  <c r="H498" s="1"/>
  <c r="B500"/>
  <c r="A500" s="1"/>
  <c r="O516" i="80"/>
  <c r="N516"/>
  <c r="I515"/>
  <c r="M515"/>
  <c r="K516"/>
  <c r="J516"/>
  <c r="B518"/>
  <c r="H518"/>
  <c r="G518"/>
  <c r="F518"/>
  <c r="C519"/>
  <c r="E518"/>
  <c r="A517"/>
  <c r="D517" s="1"/>
  <c r="E494" i="73"/>
  <c r="I498" l="1"/>
  <c r="R8" i="74" s="1"/>
  <c r="R119" s="1"/>
  <c r="L516" i="80"/>
  <c r="P516"/>
  <c r="D522" i="73"/>
  <c r="F521"/>
  <c r="C521"/>
  <c r="G499"/>
  <c r="H499" s="1"/>
  <c r="B501"/>
  <c r="A501" s="1"/>
  <c r="O517" i="80"/>
  <c r="N517"/>
  <c r="I516"/>
  <c r="M516"/>
  <c r="K517"/>
  <c r="J517"/>
  <c r="H519"/>
  <c r="G519"/>
  <c r="F519"/>
  <c r="C520"/>
  <c r="E519"/>
  <c r="A518"/>
  <c r="D518" s="1"/>
  <c r="B519"/>
  <c r="E495" i="73"/>
  <c r="L517" i="80" l="1"/>
  <c r="P517"/>
  <c r="C522" i="73"/>
  <c r="D523"/>
  <c r="F522"/>
  <c r="I499"/>
  <c r="R9" i="74" s="1"/>
  <c r="R123" s="1"/>
  <c r="G500" i="73"/>
  <c r="H500" s="1"/>
  <c r="B502"/>
  <c r="A502" s="1"/>
  <c r="N518" i="80"/>
  <c r="O518"/>
  <c r="I517"/>
  <c r="M517"/>
  <c r="K518"/>
  <c r="J518"/>
  <c r="B520"/>
  <c r="H520"/>
  <c r="G520"/>
  <c r="F520"/>
  <c r="A519"/>
  <c r="D519" s="1"/>
  <c r="C521"/>
  <c r="E520"/>
  <c r="E496" i="73"/>
  <c r="P518" i="80" l="1"/>
  <c r="I500" i="73"/>
  <c r="L518" i="80"/>
  <c r="D524" i="73"/>
  <c r="F523"/>
  <c r="C523"/>
  <c r="C524" s="1"/>
  <c r="B503"/>
  <c r="A503" s="1"/>
  <c r="G501"/>
  <c r="H501" s="1"/>
  <c r="I518" i="80"/>
  <c r="M518"/>
  <c r="O519"/>
  <c r="N519"/>
  <c r="K519"/>
  <c r="J519"/>
  <c r="H521"/>
  <c r="G521"/>
  <c r="F521"/>
  <c r="C522"/>
  <c r="E521"/>
  <c r="A520"/>
  <c r="D520" s="1"/>
  <c r="B521"/>
  <c r="E497" i="73"/>
  <c r="P519" i="80" l="1"/>
  <c r="L519"/>
  <c r="D525" i="73"/>
  <c r="F524"/>
  <c r="I501"/>
  <c r="G502"/>
  <c r="H502" s="1"/>
  <c r="B504"/>
  <c r="A504" s="1"/>
  <c r="O520" i="80"/>
  <c r="N520"/>
  <c r="I519"/>
  <c r="M519"/>
  <c r="K520"/>
  <c r="J520"/>
  <c r="B522"/>
  <c r="H522"/>
  <c r="G522"/>
  <c r="F522"/>
  <c r="A521"/>
  <c r="D521" s="1"/>
  <c r="C523"/>
  <c r="E522"/>
  <c r="E498" i="73"/>
  <c r="I502" l="1"/>
  <c r="L520" i="80"/>
  <c r="P520"/>
  <c r="D526" i="73"/>
  <c r="F525"/>
  <c r="C525"/>
  <c r="G503"/>
  <c r="H503" s="1"/>
  <c r="B505"/>
  <c r="A505" s="1"/>
  <c r="I520" i="80"/>
  <c r="M520"/>
  <c r="O521"/>
  <c r="N521"/>
  <c r="K521"/>
  <c r="J521"/>
  <c r="H523"/>
  <c r="G523"/>
  <c r="F523"/>
  <c r="A522"/>
  <c r="D522" s="1"/>
  <c r="C524"/>
  <c r="E523"/>
  <c r="B523"/>
  <c r="E499" i="73"/>
  <c r="P521" i="80" l="1"/>
  <c r="L521"/>
  <c r="C526" i="73"/>
  <c r="I503"/>
  <c r="S7" i="74" s="1"/>
  <c r="S110" s="1"/>
  <c r="D527" i="73"/>
  <c r="F526"/>
  <c r="G504"/>
  <c r="H504" s="1"/>
  <c r="I504"/>
  <c r="S8" i="74" s="1"/>
  <c r="S118" s="1"/>
  <c r="B506" i="73"/>
  <c r="A506" s="1"/>
  <c r="I521" i="80"/>
  <c r="M521"/>
  <c r="O522"/>
  <c r="N522"/>
  <c r="K522"/>
  <c r="J522"/>
  <c r="H524"/>
  <c r="G524"/>
  <c r="F524"/>
  <c r="B524"/>
  <c r="C525"/>
  <c r="E524"/>
  <c r="A523"/>
  <c r="D523" s="1"/>
  <c r="E500" i="73"/>
  <c r="P522" i="80" l="1"/>
  <c r="L522"/>
  <c r="D528" i="73"/>
  <c r="F527"/>
  <c r="C527"/>
  <c r="G505"/>
  <c r="H505" s="1"/>
  <c r="B507"/>
  <c r="A507" s="1"/>
  <c r="O523" i="80"/>
  <c r="N523"/>
  <c r="I522"/>
  <c r="M522"/>
  <c r="K523"/>
  <c r="J523"/>
  <c r="H525"/>
  <c r="G525"/>
  <c r="F525"/>
  <c r="A524"/>
  <c r="D524" s="1"/>
  <c r="C526"/>
  <c r="E525"/>
  <c r="B525"/>
  <c r="E501" i="73"/>
  <c r="L523" i="80" l="1"/>
  <c r="P523"/>
  <c r="C528" i="73"/>
  <c r="D529"/>
  <c r="F528"/>
  <c r="I505"/>
  <c r="S9" i="74" s="1"/>
  <c r="S122" s="1"/>
  <c r="G506" i="73"/>
  <c r="H506" s="1"/>
  <c r="I506"/>
  <c r="B508"/>
  <c r="A508" s="1"/>
  <c r="O524" i="80"/>
  <c r="N524"/>
  <c r="I523"/>
  <c r="M523"/>
  <c r="K524"/>
  <c r="J524"/>
  <c r="B526"/>
  <c r="H526"/>
  <c r="G526"/>
  <c r="F526"/>
  <c r="C527"/>
  <c r="E526"/>
  <c r="A525"/>
  <c r="D525" s="1"/>
  <c r="E502" i="73"/>
  <c r="L524" i="80" l="1"/>
  <c r="P524"/>
  <c r="D530" i="73"/>
  <c r="F529"/>
  <c r="C529"/>
  <c r="B509"/>
  <c r="A509" s="1"/>
  <c r="G507"/>
  <c r="H507" s="1"/>
  <c r="O525" i="80"/>
  <c r="N525"/>
  <c r="I524"/>
  <c r="M524"/>
  <c r="K525"/>
  <c r="J525"/>
  <c r="H527"/>
  <c r="G527"/>
  <c r="F527"/>
  <c r="C528"/>
  <c r="E527"/>
  <c r="A526"/>
  <c r="D526" s="1"/>
  <c r="B527"/>
  <c r="E503" i="73"/>
  <c r="L525" i="80" l="1"/>
  <c r="P525"/>
  <c r="C530" i="73"/>
  <c r="D531"/>
  <c r="F530"/>
  <c r="I507"/>
  <c r="G508"/>
  <c r="H508" s="1"/>
  <c r="B510"/>
  <c r="A510" s="1"/>
  <c r="N526" i="80"/>
  <c r="O526"/>
  <c r="I525"/>
  <c r="M525"/>
  <c r="K526"/>
  <c r="J526"/>
  <c r="B528"/>
  <c r="H528"/>
  <c r="G528"/>
  <c r="F528"/>
  <c r="A527"/>
  <c r="D527" s="1"/>
  <c r="C529"/>
  <c r="E528"/>
  <c r="E504" i="73"/>
  <c r="P526" i="80" l="1"/>
  <c r="L526"/>
  <c r="D532" i="73"/>
  <c r="F531"/>
  <c r="C531"/>
  <c r="C532" s="1"/>
  <c r="I508"/>
  <c r="G509"/>
  <c r="H509" s="1"/>
  <c r="B511"/>
  <c r="A511" s="1"/>
  <c r="I526" i="80"/>
  <c r="M526"/>
  <c r="O527"/>
  <c r="N527"/>
  <c r="K527"/>
  <c r="J527"/>
  <c r="H529"/>
  <c r="G529"/>
  <c r="F529"/>
  <c r="C530"/>
  <c r="E529"/>
  <c r="A528"/>
  <c r="D528" s="1"/>
  <c r="B529"/>
  <c r="E505" i="73"/>
  <c r="P527" i="80" l="1"/>
  <c r="L527"/>
  <c r="I509" i="73"/>
  <c r="D533"/>
  <c r="F532"/>
  <c r="G510"/>
  <c r="H510" s="1"/>
  <c r="B512"/>
  <c r="A512" s="1"/>
  <c r="O528" i="80"/>
  <c r="N528"/>
  <c r="I527"/>
  <c r="M527"/>
  <c r="K528"/>
  <c r="J528"/>
  <c r="B530"/>
  <c r="H530"/>
  <c r="G530"/>
  <c r="F530"/>
  <c r="A529"/>
  <c r="D529" s="1"/>
  <c r="C531"/>
  <c r="E530"/>
  <c r="E506" i="73"/>
  <c r="L528" i="80" l="1"/>
  <c r="P528"/>
  <c r="D534" i="73"/>
  <c r="F533"/>
  <c r="C533"/>
  <c r="C534" s="1"/>
  <c r="G511"/>
  <c r="H511" s="1"/>
  <c r="B513"/>
  <c r="A513" s="1"/>
  <c r="I510"/>
  <c r="I528" i="80"/>
  <c r="M528"/>
  <c r="O529"/>
  <c r="N529"/>
  <c r="K529"/>
  <c r="J529"/>
  <c r="H531"/>
  <c r="G531"/>
  <c r="F531"/>
  <c r="C532"/>
  <c r="E531"/>
  <c r="A530"/>
  <c r="D530" s="1"/>
  <c r="B531"/>
  <c r="E507" i="73"/>
  <c r="L529" i="80" l="1"/>
  <c r="P529"/>
  <c r="D535" i="73"/>
  <c r="F534"/>
  <c r="G512"/>
  <c r="H512" s="1"/>
  <c r="B514"/>
  <c r="A514" s="1"/>
  <c r="I511"/>
  <c r="I529" i="80"/>
  <c r="M529"/>
  <c r="O530"/>
  <c r="N530"/>
  <c r="K530"/>
  <c r="J530"/>
  <c r="B532"/>
  <c r="H532"/>
  <c r="G532"/>
  <c r="F532"/>
  <c r="A531"/>
  <c r="D531" s="1"/>
  <c r="C533"/>
  <c r="E532"/>
  <c r="E508" i="73"/>
  <c r="L530" i="80" l="1"/>
  <c r="P530"/>
  <c r="D536" i="73"/>
  <c r="F535"/>
  <c r="C535"/>
  <c r="G513"/>
  <c r="H513" s="1"/>
  <c r="B515"/>
  <c r="A515" s="1"/>
  <c r="I512"/>
  <c r="I530" i="80"/>
  <c r="M530"/>
  <c r="O531"/>
  <c r="N531"/>
  <c r="K531"/>
  <c r="J531"/>
  <c r="L531" s="1"/>
  <c r="H533"/>
  <c r="G533"/>
  <c r="F533"/>
  <c r="C534"/>
  <c r="E533"/>
  <c r="A532"/>
  <c r="D532" s="1"/>
  <c r="B533"/>
  <c r="E509" i="73"/>
  <c r="P531" i="80" l="1"/>
  <c r="C536" i="73"/>
  <c r="D537"/>
  <c r="F536"/>
  <c r="G514"/>
  <c r="H514" s="1"/>
  <c r="B516"/>
  <c r="A516" s="1"/>
  <c r="I513"/>
  <c r="O532" i="80"/>
  <c r="N532"/>
  <c r="I531"/>
  <c r="M531"/>
  <c r="K532"/>
  <c r="J532"/>
  <c r="H534"/>
  <c r="G534"/>
  <c r="F534"/>
  <c r="B534"/>
  <c r="A533"/>
  <c r="D533" s="1"/>
  <c r="C535"/>
  <c r="E534"/>
  <c r="E510" i="73"/>
  <c r="P532" i="80" l="1"/>
  <c r="L532"/>
  <c r="D538" i="73"/>
  <c r="F537"/>
  <c r="C537"/>
  <c r="G515"/>
  <c r="H515" s="1"/>
  <c r="B517"/>
  <c r="A517" s="1"/>
  <c r="I514"/>
  <c r="O533" i="80"/>
  <c r="N533"/>
  <c r="I532"/>
  <c r="M532"/>
  <c r="K533"/>
  <c r="J533"/>
  <c r="H535"/>
  <c r="G535"/>
  <c r="F535"/>
  <c r="A534"/>
  <c r="D534" s="1"/>
  <c r="C536"/>
  <c r="E535"/>
  <c r="B535"/>
  <c r="E511" i="73"/>
  <c r="L533" i="80" l="1"/>
  <c r="P533"/>
  <c r="C538" i="73"/>
  <c r="D539"/>
  <c r="F538"/>
  <c r="G516"/>
  <c r="H516" s="1"/>
  <c r="B518"/>
  <c r="A518" s="1"/>
  <c r="I515"/>
  <c r="N534" i="80"/>
  <c r="O534"/>
  <c r="I533"/>
  <c r="M533"/>
  <c r="K534"/>
  <c r="J534"/>
  <c r="B536"/>
  <c r="H536"/>
  <c r="G536"/>
  <c r="F536"/>
  <c r="C537"/>
  <c r="E536"/>
  <c r="A535"/>
  <c r="D535" s="1"/>
  <c r="E512" i="73"/>
  <c r="L534" i="80" l="1"/>
  <c r="P534"/>
  <c r="D540" i="73"/>
  <c r="F539"/>
  <c r="I516"/>
  <c r="C539"/>
  <c r="G517"/>
  <c r="H517" s="1"/>
  <c r="B519"/>
  <c r="A519" s="1"/>
  <c r="O535" i="80"/>
  <c r="N535"/>
  <c r="I534"/>
  <c r="M534"/>
  <c r="K535"/>
  <c r="J535"/>
  <c r="H537"/>
  <c r="G537"/>
  <c r="F537"/>
  <c r="A536"/>
  <c r="D536" s="1"/>
  <c r="C538"/>
  <c r="E537"/>
  <c r="B537"/>
  <c r="E513" i="73"/>
  <c r="L535" i="80" l="1"/>
  <c r="P535"/>
  <c r="C540" i="73"/>
  <c r="D541"/>
  <c r="F540"/>
  <c r="I517"/>
  <c r="G518"/>
  <c r="H518" s="1"/>
  <c r="B520"/>
  <c r="A520" s="1"/>
  <c r="I535" i="80"/>
  <c r="M535"/>
  <c r="O536"/>
  <c r="N536"/>
  <c r="K536"/>
  <c r="J536"/>
  <c r="B538"/>
  <c r="H538"/>
  <c r="G538"/>
  <c r="F538"/>
  <c r="C539"/>
  <c r="E538"/>
  <c r="A537"/>
  <c r="D537" s="1"/>
  <c r="E514" i="73"/>
  <c r="C541" l="1"/>
  <c r="L536" i="80"/>
  <c r="P536"/>
  <c r="I518" i="73"/>
  <c r="D542"/>
  <c r="C542" s="1"/>
  <c r="F541"/>
  <c r="G519"/>
  <c r="H519" s="1"/>
  <c r="B521"/>
  <c r="A521" s="1"/>
  <c r="O537" i="80"/>
  <c r="N537"/>
  <c r="I536"/>
  <c r="M536"/>
  <c r="K537"/>
  <c r="J537"/>
  <c r="H539"/>
  <c r="G539"/>
  <c r="F539"/>
  <c r="A538"/>
  <c r="D538" s="1"/>
  <c r="C540"/>
  <c r="E539"/>
  <c r="B539"/>
  <c r="E515" i="73"/>
  <c r="L537" i="80" l="1"/>
  <c r="P537"/>
  <c r="D543" i="73"/>
  <c r="F542"/>
  <c r="I519"/>
  <c r="G520"/>
  <c r="H520" s="1"/>
  <c r="I520"/>
  <c r="B522"/>
  <c r="A522" s="1"/>
  <c r="O538" i="80"/>
  <c r="N538"/>
  <c r="I537"/>
  <c r="M537"/>
  <c r="K538"/>
  <c r="J538"/>
  <c r="B540"/>
  <c r="H540"/>
  <c r="G540"/>
  <c r="F540"/>
  <c r="C541"/>
  <c r="E540"/>
  <c r="A539"/>
  <c r="D539" s="1"/>
  <c r="E516" i="73"/>
  <c r="L538" i="80" l="1"/>
  <c r="P538"/>
  <c r="D544" i="73"/>
  <c r="F543"/>
  <c r="C543"/>
  <c r="G521"/>
  <c r="H521" s="1"/>
  <c r="B523"/>
  <c r="A523" s="1"/>
  <c r="O539" i="80"/>
  <c r="N539"/>
  <c r="I538"/>
  <c r="M538"/>
  <c r="K539"/>
  <c r="J539"/>
  <c r="H541"/>
  <c r="G541"/>
  <c r="F541"/>
  <c r="C542"/>
  <c r="E541"/>
  <c r="A540"/>
  <c r="D540" s="1"/>
  <c r="B541"/>
  <c r="E517" i="73"/>
  <c r="L539" i="80" l="1"/>
  <c r="P539"/>
  <c r="C544" i="73"/>
  <c r="I521"/>
  <c r="D545"/>
  <c r="F544"/>
  <c r="G522"/>
  <c r="H522" s="1"/>
  <c r="I522"/>
  <c r="B524"/>
  <c r="A524" s="1"/>
  <c r="I539" i="80"/>
  <c r="M539"/>
  <c r="O540"/>
  <c r="N540"/>
  <c r="K540"/>
  <c r="J540"/>
  <c r="B542"/>
  <c r="H542"/>
  <c r="G542"/>
  <c r="F542"/>
  <c r="A541"/>
  <c r="D541" s="1"/>
  <c r="C543"/>
  <c r="E542"/>
  <c r="E518" i="73"/>
  <c r="L540" i="80" l="1"/>
  <c r="P540"/>
  <c r="D546" i="73"/>
  <c r="F545"/>
  <c r="C545"/>
  <c r="C546" s="1"/>
  <c r="G523"/>
  <c r="H523" s="1"/>
  <c r="B525"/>
  <c r="A525" s="1"/>
  <c r="I540" i="80"/>
  <c r="M540"/>
  <c r="O541"/>
  <c r="N541"/>
  <c r="K541"/>
  <c r="J541"/>
  <c r="H543"/>
  <c r="F543"/>
  <c r="G543"/>
  <c r="C544"/>
  <c r="E543"/>
  <c r="A542"/>
  <c r="D542" s="1"/>
  <c r="B543"/>
  <c r="E519" i="73"/>
  <c r="L541" i="80" l="1"/>
  <c r="P541"/>
  <c r="I523" i="73"/>
  <c r="D547"/>
  <c r="F546"/>
  <c r="B526"/>
  <c r="A526" s="1"/>
  <c r="G524"/>
  <c r="H524" s="1"/>
  <c r="N542" i="80"/>
  <c r="O542"/>
  <c r="I541"/>
  <c r="M541"/>
  <c r="K542"/>
  <c r="J542"/>
  <c r="B544"/>
  <c r="H544"/>
  <c r="G544"/>
  <c r="F544"/>
  <c r="A543"/>
  <c r="D543" s="1"/>
  <c r="C545"/>
  <c r="E544"/>
  <c r="E520" i="73"/>
  <c r="P542" i="80" l="1"/>
  <c r="L542"/>
  <c r="D548" i="73"/>
  <c r="F547"/>
  <c r="C547"/>
  <c r="C548" s="1"/>
  <c r="I524"/>
  <c r="G525"/>
  <c r="H525" s="1"/>
  <c r="B527"/>
  <c r="A527" s="1"/>
  <c r="O543" i="80"/>
  <c r="N543"/>
  <c r="I542"/>
  <c r="M542"/>
  <c r="K543"/>
  <c r="J543"/>
  <c r="H545"/>
  <c r="G545"/>
  <c r="F545"/>
  <c r="C546"/>
  <c r="E545"/>
  <c r="A544"/>
  <c r="D544" s="1"/>
  <c r="B545"/>
  <c r="E521" i="73"/>
  <c r="L543" i="80" l="1"/>
  <c r="P543"/>
  <c r="I525" i="73"/>
  <c r="D549"/>
  <c r="F548"/>
  <c r="G526"/>
  <c r="H526" s="1"/>
  <c r="B528"/>
  <c r="A528" s="1"/>
  <c r="O544" i="80"/>
  <c r="N544"/>
  <c r="I543"/>
  <c r="M543"/>
  <c r="K544"/>
  <c r="J544"/>
  <c r="B546"/>
  <c r="H546"/>
  <c r="G546"/>
  <c r="F546"/>
  <c r="A545"/>
  <c r="D545" s="1"/>
  <c r="C547"/>
  <c r="E546"/>
  <c r="E522" i="73"/>
  <c r="P544" i="80" l="1"/>
  <c r="L544"/>
  <c r="D550" i="73"/>
  <c r="F549"/>
  <c r="C549"/>
  <c r="C550" s="1"/>
  <c r="I526"/>
  <c r="B529"/>
  <c r="A529" s="1"/>
  <c r="G527"/>
  <c r="H527" s="1"/>
  <c r="O545" i="80"/>
  <c r="N545"/>
  <c r="I544"/>
  <c r="M544"/>
  <c r="K545"/>
  <c r="J545"/>
  <c r="H547"/>
  <c r="G547"/>
  <c r="F547"/>
  <c r="A546"/>
  <c r="D546" s="1"/>
  <c r="C548"/>
  <c r="E547"/>
  <c r="B547"/>
  <c r="E523" i="73"/>
  <c r="P545" i="80" l="1"/>
  <c r="L545"/>
  <c r="D551" i="73"/>
  <c r="F550"/>
  <c r="I527"/>
  <c r="G528"/>
  <c r="H528" s="1"/>
  <c r="B530"/>
  <c r="A530" s="1"/>
  <c r="O546" i="80"/>
  <c r="N546"/>
  <c r="I545"/>
  <c r="M545"/>
  <c r="K546"/>
  <c r="J546"/>
  <c r="B548"/>
  <c r="H548"/>
  <c r="G548"/>
  <c r="F548"/>
  <c r="C549"/>
  <c r="E548"/>
  <c r="A547"/>
  <c r="D547" s="1"/>
  <c r="E524" i="73"/>
  <c r="L546" i="80" l="1"/>
  <c r="P546"/>
  <c r="D552" i="73"/>
  <c r="F551"/>
  <c r="C551"/>
  <c r="C552" s="1"/>
  <c r="I528"/>
  <c r="G529"/>
  <c r="H529" s="1"/>
  <c r="B531"/>
  <c r="A531" s="1"/>
  <c r="O547" i="80"/>
  <c r="N547"/>
  <c r="I546"/>
  <c r="M546"/>
  <c r="K547"/>
  <c r="J547"/>
  <c r="H549"/>
  <c r="G549"/>
  <c r="F549"/>
  <c r="C550"/>
  <c r="E549"/>
  <c r="A548"/>
  <c r="D548" s="1"/>
  <c r="B549"/>
  <c r="E525" i="73"/>
  <c r="P547" i="80" l="1"/>
  <c r="L547"/>
  <c r="D553" i="73"/>
  <c r="F552"/>
  <c r="I529"/>
  <c r="G530"/>
  <c r="H530" s="1"/>
  <c r="B532"/>
  <c r="A532" s="1"/>
  <c r="O548" i="80"/>
  <c r="N548"/>
  <c r="I547"/>
  <c r="M547"/>
  <c r="K548"/>
  <c r="J548"/>
  <c r="B550"/>
  <c r="H550"/>
  <c r="G550"/>
  <c r="F550"/>
  <c r="A549"/>
  <c r="D549" s="1"/>
  <c r="C551"/>
  <c r="E550"/>
  <c r="E526" i="73"/>
  <c r="L548" i="80" l="1"/>
  <c r="P548"/>
  <c r="D554" i="73"/>
  <c r="F553"/>
  <c r="C553"/>
  <c r="C554" s="1"/>
  <c r="I530"/>
  <c r="B533"/>
  <c r="A533" s="1"/>
  <c r="G531"/>
  <c r="H531" s="1"/>
  <c r="I531"/>
  <c r="O549" i="80"/>
  <c r="N549"/>
  <c r="I548"/>
  <c r="M548"/>
  <c r="K549"/>
  <c r="J549"/>
  <c r="H551"/>
  <c r="G551"/>
  <c r="F551"/>
  <c r="A550"/>
  <c r="D550" s="1"/>
  <c r="C552"/>
  <c r="E551"/>
  <c r="B551"/>
  <c r="E527" i="73"/>
  <c r="L549" i="80" l="1"/>
  <c r="P549"/>
  <c r="D555" i="73"/>
  <c r="F554"/>
  <c r="G532"/>
  <c r="H532" s="1"/>
  <c r="B534"/>
  <c r="A534" s="1"/>
  <c r="N550" i="80"/>
  <c r="O550"/>
  <c r="I549"/>
  <c r="M549"/>
  <c r="K550"/>
  <c r="J550"/>
  <c r="B552"/>
  <c r="H552"/>
  <c r="G552"/>
  <c r="F552"/>
  <c r="C553"/>
  <c r="E552"/>
  <c r="A551"/>
  <c r="D551" s="1"/>
  <c r="E528" i="73"/>
  <c r="L550" i="80" l="1"/>
  <c r="P550"/>
  <c r="D556" i="73"/>
  <c r="F555"/>
  <c r="C555"/>
  <c r="C556" s="1"/>
  <c r="I532"/>
  <c r="G533"/>
  <c r="H533" s="1"/>
  <c r="B535"/>
  <c r="A535" s="1"/>
  <c r="O551" i="80"/>
  <c r="N551"/>
  <c r="I550"/>
  <c r="M550"/>
  <c r="K551"/>
  <c r="J551"/>
  <c r="H553"/>
  <c r="G553"/>
  <c r="F553"/>
  <c r="A552"/>
  <c r="D552" s="1"/>
  <c r="C554"/>
  <c r="E553"/>
  <c r="B553"/>
  <c r="E529" i="73"/>
  <c r="L551" i="80" l="1"/>
  <c r="P551"/>
  <c r="D557" i="73"/>
  <c r="F556"/>
  <c r="I533"/>
  <c r="G534"/>
  <c r="H534" s="1"/>
  <c r="B536"/>
  <c r="A536" s="1"/>
  <c r="I551" i="80"/>
  <c r="M551"/>
  <c r="O552"/>
  <c r="N552"/>
  <c r="K552"/>
  <c r="J552"/>
  <c r="B554"/>
  <c r="H554"/>
  <c r="G554"/>
  <c r="F554"/>
  <c r="C555"/>
  <c r="E554"/>
  <c r="A553"/>
  <c r="D553" s="1"/>
  <c r="E530" i="73"/>
  <c r="P552" i="80" l="1"/>
  <c r="L552"/>
  <c r="D558" i="73"/>
  <c r="F557"/>
  <c r="C557"/>
  <c r="I534"/>
  <c r="G535"/>
  <c r="H535" s="1"/>
  <c r="B537"/>
  <c r="A537" s="1"/>
  <c r="O553" i="80"/>
  <c r="N553"/>
  <c r="I552"/>
  <c r="M552"/>
  <c r="J553"/>
  <c r="K553"/>
  <c r="H555"/>
  <c r="G555"/>
  <c r="F555"/>
  <c r="A554"/>
  <c r="D554" s="1"/>
  <c r="C556"/>
  <c r="E555"/>
  <c r="B555"/>
  <c r="E531" i="73"/>
  <c r="P553" i="80" l="1"/>
  <c r="L553"/>
  <c r="C558" i="73"/>
  <c r="D559"/>
  <c r="F558"/>
  <c r="I535"/>
  <c r="G536"/>
  <c r="H536" s="1"/>
  <c r="B538"/>
  <c r="A538" s="1"/>
  <c r="O554" i="80"/>
  <c r="N554"/>
  <c r="I553"/>
  <c r="M553"/>
  <c r="K554"/>
  <c r="J554"/>
  <c r="H556"/>
  <c r="G556"/>
  <c r="F556"/>
  <c r="B556"/>
  <c r="C557"/>
  <c r="E556"/>
  <c r="A555"/>
  <c r="D555" s="1"/>
  <c r="E532" i="73"/>
  <c r="P554" i="80" l="1"/>
  <c r="L554"/>
  <c r="D560" i="73"/>
  <c r="F559"/>
  <c r="C559"/>
  <c r="C560" s="1"/>
  <c r="I536"/>
  <c r="G537"/>
  <c r="H537" s="1"/>
  <c r="B539"/>
  <c r="A539" s="1"/>
  <c r="O555" i="80"/>
  <c r="N555"/>
  <c r="I554"/>
  <c r="M554"/>
  <c r="K555"/>
  <c r="J555"/>
  <c r="H557"/>
  <c r="G557"/>
  <c r="F557"/>
  <c r="C558"/>
  <c r="E557"/>
  <c r="A556"/>
  <c r="D556" s="1"/>
  <c r="B557"/>
  <c r="E533" i="73"/>
  <c r="L555" i="80" l="1"/>
  <c r="P555"/>
  <c r="I537" i="73"/>
  <c r="D561"/>
  <c r="F560"/>
  <c r="G538"/>
  <c r="H538" s="1"/>
  <c r="B540"/>
  <c r="A540" s="1"/>
  <c r="O556" i="80"/>
  <c r="N556"/>
  <c r="I555"/>
  <c r="M555"/>
  <c r="K556"/>
  <c r="J556"/>
  <c r="B558"/>
  <c r="H558"/>
  <c r="G558"/>
  <c r="F558"/>
  <c r="A557"/>
  <c r="D557" s="1"/>
  <c r="C559"/>
  <c r="E558"/>
  <c r="E534" i="73"/>
  <c r="P556" i="80" l="1"/>
  <c r="L556"/>
  <c r="D562" i="73"/>
  <c r="F561"/>
  <c r="C561"/>
  <c r="C562" s="1"/>
  <c r="I538"/>
  <c r="B541"/>
  <c r="A541" s="1"/>
  <c r="G539"/>
  <c r="H539" s="1"/>
  <c r="I556" i="80"/>
  <c r="M556"/>
  <c r="N557"/>
  <c r="O557"/>
  <c r="K557"/>
  <c r="J557"/>
  <c r="H559"/>
  <c r="G559"/>
  <c r="F559"/>
  <c r="C560"/>
  <c r="E559"/>
  <c r="A558"/>
  <c r="D558" s="1"/>
  <c r="B559"/>
  <c r="E535" i="73"/>
  <c r="L557" i="80" l="1"/>
  <c r="P557"/>
  <c r="D563" i="73"/>
  <c r="F562"/>
  <c r="I539"/>
  <c r="G540"/>
  <c r="H540" s="1"/>
  <c r="I540"/>
  <c r="B542"/>
  <c r="A542" s="1"/>
  <c r="N558" i="80"/>
  <c r="O558"/>
  <c r="I557"/>
  <c r="M557"/>
  <c r="K558"/>
  <c r="J558"/>
  <c r="B560"/>
  <c r="H560"/>
  <c r="G560"/>
  <c r="F560"/>
  <c r="A559"/>
  <c r="D559" s="1"/>
  <c r="C561"/>
  <c r="E560"/>
  <c r="E536" i="73"/>
  <c r="P558" i="80" l="1"/>
  <c r="L558"/>
  <c r="D564" i="73"/>
  <c r="F563"/>
  <c r="C563"/>
  <c r="B543"/>
  <c r="A543" s="1"/>
  <c r="G541"/>
  <c r="H541" s="1"/>
  <c r="O559" i="80"/>
  <c r="N559"/>
  <c r="I558"/>
  <c r="M558"/>
  <c r="K559"/>
  <c r="J559"/>
  <c r="H561"/>
  <c r="G561"/>
  <c r="F561"/>
  <c r="C562"/>
  <c r="E561"/>
  <c r="A560"/>
  <c r="D560" s="1"/>
  <c r="B561"/>
  <c r="E537" i="73"/>
  <c r="L559" i="80" l="1"/>
  <c r="P559"/>
  <c r="C564" i="73"/>
  <c r="D565"/>
  <c r="F564"/>
  <c r="I541"/>
  <c r="G542"/>
  <c r="H542" s="1"/>
  <c r="I542"/>
  <c r="B544"/>
  <c r="A544" s="1"/>
  <c r="O560" i="80"/>
  <c r="N560"/>
  <c r="I559"/>
  <c r="M559"/>
  <c r="K560"/>
  <c r="J560"/>
  <c r="B562"/>
  <c r="H562"/>
  <c r="G562"/>
  <c r="F562"/>
  <c r="A561"/>
  <c r="D561" s="1"/>
  <c r="C563"/>
  <c r="E562"/>
  <c r="E538" i="73"/>
  <c r="L560" i="80" l="1"/>
  <c r="P560"/>
  <c r="D566" i="73"/>
  <c r="F565"/>
  <c r="C565"/>
  <c r="C566" s="1"/>
  <c r="B545"/>
  <c r="A545" s="1"/>
  <c r="G543"/>
  <c r="H543" s="1"/>
  <c r="I560" i="80"/>
  <c r="M560"/>
  <c r="O561"/>
  <c r="N561"/>
  <c r="K561"/>
  <c r="J561"/>
  <c r="H563"/>
  <c r="G563"/>
  <c r="F563"/>
  <c r="C564"/>
  <c r="E563"/>
  <c r="A562"/>
  <c r="D562" s="1"/>
  <c r="B563"/>
  <c r="E539" i="73"/>
  <c r="L561" i="80" l="1"/>
  <c r="P561"/>
  <c r="D567" i="73"/>
  <c r="F566"/>
  <c r="I543"/>
  <c r="G544"/>
  <c r="H544" s="1"/>
  <c r="I544"/>
  <c r="B546"/>
  <c r="A546" s="1"/>
  <c r="O562" i="80"/>
  <c r="N562"/>
  <c r="I561"/>
  <c r="M561"/>
  <c r="K562"/>
  <c r="J562"/>
  <c r="B564"/>
  <c r="H564"/>
  <c r="G564"/>
  <c r="F564"/>
  <c r="A563"/>
  <c r="D563" s="1"/>
  <c r="C565"/>
  <c r="E564"/>
  <c r="E540" i="73"/>
  <c r="L562" i="80" l="1"/>
  <c r="P562"/>
  <c r="D568" i="73"/>
  <c r="F567"/>
  <c r="C567"/>
  <c r="B547"/>
  <c r="A547" s="1"/>
  <c r="G545"/>
  <c r="H545" s="1"/>
  <c r="N563" i="80"/>
  <c r="O563"/>
  <c r="I562"/>
  <c r="M562"/>
  <c r="K563"/>
  <c r="J563"/>
  <c r="H565"/>
  <c r="G565"/>
  <c r="F565"/>
  <c r="C566"/>
  <c r="E565"/>
  <c r="A564"/>
  <c r="D564" s="1"/>
  <c r="B565"/>
  <c r="E541" i="73"/>
  <c r="P563" i="80" l="1"/>
  <c r="L563"/>
  <c r="C568" i="73"/>
  <c r="D569"/>
  <c r="F568"/>
  <c r="I545"/>
  <c r="G546"/>
  <c r="H546" s="1"/>
  <c r="I546"/>
  <c r="B548"/>
  <c r="A548" s="1"/>
  <c r="O564" i="80"/>
  <c r="N564"/>
  <c r="I563"/>
  <c r="M563"/>
  <c r="K564"/>
  <c r="J564"/>
  <c r="B566"/>
  <c r="H566"/>
  <c r="G566"/>
  <c r="F566"/>
  <c r="A565"/>
  <c r="D565" s="1"/>
  <c r="C567"/>
  <c r="E566"/>
  <c r="E542" i="73"/>
  <c r="L564" i="80" l="1"/>
  <c r="P564"/>
  <c r="D570" i="73"/>
  <c r="F569"/>
  <c r="C569"/>
  <c r="B549"/>
  <c r="A549" s="1"/>
  <c r="G547"/>
  <c r="H547" s="1"/>
  <c r="O565" i="80"/>
  <c r="N565"/>
  <c r="I564"/>
  <c r="M564"/>
  <c r="K565"/>
  <c r="J565"/>
  <c r="H567"/>
  <c r="G567"/>
  <c r="F567"/>
  <c r="C568"/>
  <c r="E567"/>
  <c r="A566"/>
  <c r="D566" s="1"/>
  <c r="B567"/>
  <c r="E543" i="73"/>
  <c r="L565" i="80" l="1"/>
  <c r="P565"/>
  <c r="C570" i="73"/>
  <c r="D571"/>
  <c r="F570"/>
  <c r="B550"/>
  <c r="A550" s="1"/>
  <c r="I547"/>
  <c r="G548"/>
  <c r="H548" s="1"/>
  <c r="I548"/>
  <c r="N566" i="80"/>
  <c r="O566"/>
  <c r="I565"/>
  <c r="M565"/>
  <c r="K566"/>
  <c r="J566"/>
  <c r="B568"/>
  <c r="H568"/>
  <c r="G568"/>
  <c r="F568"/>
  <c r="A567"/>
  <c r="D567" s="1"/>
  <c r="C569"/>
  <c r="E568"/>
  <c r="E544" i="73"/>
  <c r="L566" i="80" l="1"/>
  <c r="P566"/>
  <c r="D572" i="73"/>
  <c r="F571"/>
  <c r="C571"/>
  <c r="B551"/>
  <c r="A551" s="1"/>
  <c r="G549"/>
  <c r="H549" s="1"/>
  <c r="O567" i="80"/>
  <c r="N567"/>
  <c r="I566"/>
  <c r="M566"/>
  <c r="K567"/>
  <c r="J567"/>
  <c r="H569"/>
  <c r="G569"/>
  <c r="F569"/>
  <c r="C570"/>
  <c r="E569"/>
  <c r="A568"/>
  <c r="D568" s="1"/>
  <c r="B569"/>
  <c r="E545" i="73"/>
  <c r="L567" i="80" l="1"/>
  <c r="P567"/>
  <c r="C572" i="73"/>
  <c r="D573"/>
  <c r="F572"/>
  <c r="I549"/>
  <c r="G550"/>
  <c r="H550" s="1"/>
  <c r="I550"/>
  <c r="B552"/>
  <c r="A552" s="1"/>
  <c r="O568" i="80"/>
  <c r="N568"/>
  <c r="I567"/>
  <c r="M567"/>
  <c r="K568"/>
  <c r="J568"/>
  <c r="B570"/>
  <c r="H570"/>
  <c r="G570"/>
  <c r="F570"/>
  <c r="A569"/>
  <c r="D569" s="1"/>
  <c r="C571"/>
  <c r="E570"/>
  <c r="E546" i="73"/>
  <c r="L568" i="80" l="1"/>
  <c r="P568"/>
  <c r="D574" i="73"/>
  <c r="F573"/>
  <c r="C573"/>
  <c r="B553"/>
  <c r="A553" s="1"/>
  <c r="G551"/>
  <c r="H551" s="1"/>
  <c r="O569" i="80"/>
  <c r="N569"/>
  <c r="I568"/>
  <c r="M568"/>
  <c r="J569"/>
  <c r="K569"/>
  <c r="H571"/>
  <c r="G571"/>
  <c r="F571"/>
  <c r="C572"/>
  <c r="E571"/>
  <c r="A570"/>
  <c r="D570" s="1"/>
  <c r="B571"/>
  <c r="E547" i="73"/>
  <c r="P569" i="80" l="1"/>
  <c r="L569"/>
  <c r="C574" i="73"/>
  <c r="D575"/>
  <c r="F574"/>
  <c r="I551"/>
  <c r="G552"/>
  <c r="H552" s="1"/>
  <c r="I552"/>
  <c r="B554"/>
  <c r="A554" s="1"/>
  <c r="I569" i="80"/>
  <c r="M569"/>
  <c r="O570"/>
  <c r="N570"/>
  <c r="K570"/>
  <c r="J570"/>
  <c r="B572"/>
  <c r="H572"/>
  <c r="G572"/>
  <c r="F572"/>
  <c r="A571"/>
  <c r="D571" s="1"/>
  <c r="C573"/>
  <c r="E572"/>
  <c r="E548" i="73"/>
  <c r="L570" i="80" l="1"/>
  <c r="P570"/>
  <c r="D576" i="73"/>
  <c r="F575"/>
  <c r="C575"/>
  <c r="B555"/>
  <c r="A555" s="1"/>
  <c r="G553"/>
  <c r="H553" s="1"/>
  <c r="O571" i="80"/>
  <c r="N571"/>
  <c r="I570"/>
  <c r="M570"/>
  <c r="K571"/>
  <c r="J571"/>
  <c r="H573"/>
  <c r="G573"/>
  <c r="F573"/>
  <c r="C574"/>
  <c r="E573"/>
  <c r="A572"/>
  <c r="D572" s="1"/>
  <c r="B573"/>
  <c r="E549" i="73"/>
  <c r="P571" i="80" l="1"/>
  <c r="L571"/>
  <c r="C576" i="73"/>
  <c r="D577"/>
  <c r="F576"/>
  <c r="I553"/>
  <c r="G554"/>
  <c r="H554" s="1"/>
  <c r="B556"/>
  <c r="A556" s="1"/>
  <c r="O572" i="80"/>
  <c r="N572"/>
  <c r="I571"/>
  <c r="M571"/>
  <c r="K572"/>
  <c r="J572"/>
  <c r="B574"/>
  <c r="H574"/>
  <c r="G574"/>
  <c r="F574"/>
  <c r="A573"/>
  <c r="D573" s="1"/>
  <c r="C575"/>
  <c r="E574"/>
  <c r="E550" i="73"/>
  <c r="P572" i="80" l="1"/>
  <c r="L572"/>
  <c r="D578" i="73"/>
  <c r="F577"/>
  <c r="C577"/>
  <c r="C578" s="1"/>
  <c r="B557"/>
  <c r="A557" s="1"/>
  <c r="G555"/>
  <c r="H555" s="1"/>
  <c r="I554"/>
  <c r="O573" i="80"/>
  <c r="N573"/>
  <c r="I572"/>
  <c r="M572"/>
  <c r="K573"/>
  <c r="J573"/>
  <c r="H575"/>
  <c r="G575"/>
  <c r="F575"/>
  <c r="C576"/>
  <c r="E575"/>
  <c r="A574"/>
  <c r="D574" s="1"/>
  <c r="B575"/>
  <c r="E551" i="73"/>
  <c r="L573" i="80" l="1"/>
  <c r="P573"/>
  <c r="D579" i="73"/>
  <c r="F578"/>
  <c r="I555"/>
  <c r="G556"/>
  <c r="H556" s="1"/>
  <c r="I556"/>
  <c r="B558"/>
  <c r="A558" s="1"/>
  <c r="B576" i="80"/>
  <c r="N574"/>
  <c r="O574"/>
  <c r="I573"/>
  <c r="M573"/>
  <c r="K574"/>
  <c r="J574"/>
  <c r="H576"/>
  <c r="G576"/>
  <c r="F576"/>
  <c r="A575"/>
  <c r="D575" s="1"/>
  <c r="C577"/>
  <c r="E576"/>
  <c r="E552" i="73"/>
  <c r="L574" i="80" l="1"/>
  <c r="P574"/>
  <c r="D580" i="73"/>
  <c r="F579"/>
  <c r="C579"/>
  <c r="C580" s="1"/>
  <c r="G557"/>
  <c r="H557" s="1"/>
  <c r="B559"/>
  <c r="A559" s="1"/>
  <c r="O575" i="80"/>
  <c r="N575"/>
  <c r="I574"/>
  <c r="M574"/>
  <c r="K575"/>
  <c r="J575"/>
  <c r="H577"/>
  <c r="G577"/>
  <c r="F577"/>
  <c r="C578"/>
  <c r="E577"/>
  <c r="A576"/>
  <c r="D576" s="1"/>
  <c r="B577"/>
  <c r="E553" i="73"/>
  <c r="L575" i="80" l="1"/>
  <c r="P575"/>
  <c r="D581" i="73"/>
  <c r="F580"/>
  <c r="I557"/>
  <c r="G558"/>
  <c r="H558" s="1"/>
  <c r="I558"/>
  <c r="B560"/>
  <c r="A560" s="1"/>
  <c r="N576" i="80"/>
  <c r="O576"/>
  <c r="I575"/>
  <c r="M575"/>
  <c r="K576"/>
  <c r="J576"/>
  <c r="H578"/>
  <c r="G578"/>
  <c r="F578"/>
  <c r="B578"/>
  <c r="A577"/>
  <c r="D577" s="1"/>
  <c r="C579"/>
  <c r="E578"/>
  <c r="E554" i="73"/>
  <c r="L576" i="80" l="1"/>
  <c r="P576"/>
  <c r="D582" i="73"/>
  <c r="F581"/>
  <c r="C581"/>
  <c r="G559"/>
  <c r="H559" s="1"/>
  <c r="B561"/>
  <c r="A561" s="1"/>
  <c r="O577" i="80"/>
  <c r="N577"/>
  <c r="I576"/>
  <c r="M576"/>
  <c r="K577"/>
  <c r="J577"/>
  <c r="H579"/>
  <c r="G579"/>
  <c r="F579"/>
  <c r="C580"/>
  <c r="E579"/>
  <c r="A578"/>
  <c r="D578" s="1"/>
  <c r="B579"/>
  <c r="E555" i="73"/>
  <c r="L577" i="80" l="1"/>
  <c r="P577"/>
  <c r="C582" i="73"/>
  <c r="D583"/>
  <c r="F582"/>
  <c r="I559"/>
  <c r="G560"/>
  <c r="H560" s="1"/>
  <c r="B562"/>
  <c r="A562" s="1"/>
  <c r="N578" i="80"/>
  <c r="O578"/>
  <c r="I577"/>
  <c r="M577"/>
  <c r="K578"/>
  <c r="J578"/>
  <c r="B580"/>
  <c r="H580"/>
  <c r="G580"/>
  <c r="F580"/>
  <c r="A579"/>
  <c r="D579" s="1"/>
  <c r="C581"/>
  <c r="E580"/>
  <c r="E556" i="73"/>
  <c r="L578" i="80" l="1"/>
  <c r="P578"/>
  <c r="D584" i="73"/>
  <c r="F583"/>
  <c r="C583"/>
  <c r="G561"/>
  <c r="H561" s="1"/>
  <c r="B563"/>
  <c r="A563" s="1"/>
  <c r="I560"/>
  <c r="O579" i="80"/>
  <c r="N579"/>
  <c r="I578"/>
  <c r="M578"/>
  <c r="K579"/>
  <c r="J579"/>
  <c r="H581"/>
  <c r="G581"/>
  <c r="F581"/>
  <c r="C582"/>
  <c r="E581"/>
  <c r="A580"/>
  <c r="D580" s="1"/>
  <c r="B581"/>
  <c r="E557" i="73"/>
  <c r="P579" i="80" l="1"/>
  <c r="L579"/>
  <c r="C584" i="73"/>
  <c r="C585" s="1"/>
  <c r="D585"/>
  <c r="F584"/>
  <c r="I561"/>
  <c r="G562"/>
  <c r="H562" s="1"/>
  <c r="B564"/>
  <c r="A564" s="1"/>
  <c r="O580" i="80"/>
  <c r="N580"/>
  <c r="I579"/>
  <c r="M579"/>
  <c r="B582"/>
  <c r="K580"/>
  <c r="J580"/>
  <c r="H582"/>
  <c r="G582"/>
  <c r="F582"/>
  <c r="A581"/>
  <c r="D581" s="1"/>
  <c r="C583"/>
  <c r="E582"/>
  <c r="E558" i="73"/>
  <c r="L580" i="80" l="1"/>
  <c r="P580"/>
  <c r="D586" i="73"/>
  <c r="C586" s="1"/>
  <c r="F585"/>
  <c r="G563"/>
  <c r="H563" s="1"/>
  <c r="B565"/>
  <c r="A565" s="1"/>
  <c r="I562"/>
  <c r="O581" i="80"/>
  <c r="N581"/>
  <c r="I580"/>
  <c r="M580"/>
  <c r="K581"/>
  <c r="J581"/>
  <c r="H583"/>
  <c r="G583"/>
  <c r="F583"/>
  <c r="C584"/>
  <c r="E583"/>
  <c r="A582"/>
  <c r="D582" s="1"/>
  <c r="B583"/>
  <c r="E559" i="73"/>
  <c r="L581" i="80" l="1"/>
  <c r="P581"/>
  <c r="D587" i="73"/>
  <c r="F586"/>
  <c r="I563"/>
  <c r="G564"/>
  <c r="H564" s="1"/>
  <c r="B566"/>
  <c r="A566" s="1"/>
  <c r="N582" i="80"/>
  <c r="O582"/>
  <c r="I581"/>
  <c r="M581"/>
  <c r="K582"/>
  <c r="J582"/>
  <c r="H584"/>
  <c r="G584"/>
  <c r="F584"/>
  <c r="B584"/>
  <c r="A583"/>
  <c r="D583" s="1"/>
  <c r="C585"/>
  <c r="E584"/>
  <c r="E560" i="73"/>
  <c r="L582" i="80" l="1"/>
  <c r="P582"/>
  <c r="D588" i="73"/>
  <c r="F587"/>
  <c r="C587"/>
  <c r="C588" s="1"/>
  <c r="G565"/>
  <c r="H565" s="1"/>
  <c r="B567"/>
  <c r="A567" s="1"/>
  <c r="I564"/>
  <c r="O583" i="80"/>
  <c r="N583"/>
  <c r="I582"/>
  <c r="M582"/>
  <c r="K583"/>
  <c r="J583"/>
  <c r="H585"/>
  <c r="G585"/>
  <c r="F585"/>
  <c r="C586"/>
  <c r="E585"/>
  <c r="A584"/>
  <c r="D584" s="1"/>
  <c r="B585"/>
  <c r="E561" i="73"/>
  <c r="L583" i="80" l="1"/>
  <c r="P583"/>
  <c r="D589" i="73"/>
  <c r="F588"/>
  <c r="I565"/>
  <c r="G566"/>
  <c r="H566" s="1"/>
  <c r="B568"/>
  <c r="A568" s="1"/>
  <c r="O584" i="80"/>
  <c r="N584"/>
  <c r="I583"/>
  <c r="M583"/>
  <c r="K584"/>
  <c r="J584"/>
  <c r="B586"/>
  <c r="H586"/>
  <c r="G586"/>
  <c r="F586"/>
  <c r="A585"/>
  <c r="D585" s="1"/>
  <c r="C587"/>
  <c r="E586"/>
  <c r="E562" i="73"/>
  <c r="L584" i="80" l="1"/>
  <c r="P584"/>
  <c r="D590" i="73"/>
  <c r="F589"/>
  <c r="C589"/>
  <c r="C590" s="1"/>
  <c r="B569"/>
  <c r="A569" s="1"/>
  <c r="G567"/>
  <c r="H567" s="1"/>
  <c r="I566"/>
  <c r="O585" i="80"/>
  <c r="N585"/>
  <c r="I584"/>
  <c r="M584"/>
  <c r="K585"/>
  <c r="J585"/>
  <c r="H587"/>
  <c r="G587"/>
  <c r="F587"/>
  <c r="A586"/>
  <c r="D586" s="1"/>
  <c r="C588"/>
  <c r="E587"/>
  <c r="B587"/>
  <c r="E563" i="73"/>
  <c r="L585" i="80" l="1"/>
  <c r="P585"/>
  <c r="D591" i="73"/>
  <c r="F590"/>
  <c r="I567"/>
  <c r="G568"/>
  <c r="H568" s="1"/>
  <c r="B570"/>
  <c r="A570" s="1"/>
  <c r="O586" i="80"/>
  <c r="N586"/>
  <c r="I585"/>
  <c r="M585"/>
  <c r="K586"/>
  <c r="J586"/>
  <c r="B588"/>
  <c r="H588"/>
  <c r="G588"/>
  <c r="F588"/>
  <c r="C589"/>
  <c r="E588"/>
  <c r="A587"/>
  <c r="D587" s="1"/>
  <c r="E564" i="73"/>
  <c r="L586" i="80" l="1"/>
  <c r="P586"/>
  <c r="D592" i="73"/>
  <c r="F591"/>
  <c r="C591"/>
  <c r="I568"/>
  <c r="G569"/>
  <c r="H569" s="1"/>
  <c r="B571"/>
  <c r="A571" s="1"/>
  <c r="O587" i="80"/>
  <c r="N587"/>
  <c r="I586"/>
  <c r="M586"/>
  <c r="K587"/>
  <c r="J587"/>
  <c r="H589"/>
  <c r="G589"/>
  <c r="F589"/>
  <c r="A588"/>
  <c r="D588" s="1"/>
  <c r="C590"/>
  <c r="E589"/>
  <c r="B589"/>
  <c r="E565" i="73"/>
  <c r="P587" i="80" l="1"/>
  <c r="L587"/>
  <c r="C592" i="73"/>
  <c r="D593"/>
  <c r="F592"/>
  <c r="I569"/>
  <c r="G570"/>
  <c r="H570" s="1"/>
  <c r="I570"/>
  <c r="B572"/>
  <c r="A572" s="1"/>
  <c r="O588" i="80"/>
  <c r="N588"/>
  <c r="I587"/>
  <c r="M587"/>
  <c r="K588"/>
  <c r="J588"/>
  <c r="B590"/>
  <c r="H590"/>
  <c r="G590"/>
  <c r="F590"/>
  <c r="C591"/>
  <c r="E590"/>
  <c r="A589"/>
  <c r="D589" s="1"/>
  <c r="E566" i="73"/>
  <c r="L588" i="80" l="1"/>
  <c r="P588"/>
  <c r="D594" i="73"/>
  <c r="F593"/>
  <c r="C593"/>
  <c r="C594" s="1"/>
  <c r="G571"/>
  <c r="H571" s="1"/>
  <c r="B573"/>
  <c r="A573" s="1"/>
  <c r="N589" i="80"/>
  <c r="O589"/>
  <c r="I588"/>
  <c r="M588"/>
  <c r="K589"/>
  <c r="J589"/>
  <c r="H591"/>
  <c r="G591"/>
  <c r="F591"/>
  <c r="C592"/>
  <c r="E591"/>
  <c r="A590"/>
  <c r="D590" s="1"/>
  <c r="B591"/>
  <c r="E567" i="73"/>
  <c r="P589" i="80" l="1"/>
  <c r="L589"/>
  <c r="D595" i="73"/>
  <c r="F594"/>
  <c r="I571"/>
  <c r="G572"/>
  <c r="H572" s="1"/>
  <c r="B574"/>
  <c r="A574" s="1"/>
  <c r="N590" i="80"/>
  <c r="O590"/>
  <c r="I589"/>
  <c r="M589"/>
  <c r="K590"/>
  <c r="J590"/>
  <c r="B592"/>
  <c r="H592"/>
  <c r="G592"/>
  <c r="F592"/>
  <c r="A591"/>
  <c r="D591" s="1"/>
  <c r="C593"/>
  <c r="E592"/>
  <c r="E568" i="73"/>
  <c r="L590" i="80" l="1"/>
  <c r="P590"/>
  <c r="D596" i="73"/>
  <c r="F595"/>
  <c r="C595"/>
  <c r="C596" s="1"/>
  <c r="G573"/>
  <c r="H573" s="1"/>
  <c r="B575"/>
  <c r="A575" s="1"/>
  <c r="I572"/>
  <c r="O591" i="80"/>
  <c r="N591"/>
  <c r="I590"/>
  <c r="M590"/>
  <c r="K591"/>
  <c r="J591"/>
  <c r="G593"/>
  <c r="H593"/>
  <c r="F593"/>
  <c r="C594"/>
  <c r="E593"/>
  <c r="A592"/>
  <c r="D592" s="1"/>
  <c r="B593"/>
  <c r="E569" i="73"/>
  <c r="L591" i="80" l="1"/>
  <c r="P591"/>
  <c r="D597" i="73"/>
  <c r="F596"/>
  <c r="G574"/>
  <c r="H574" s="1"/>
  <c r="B576"/>
  <c r="A576" s="1"/>
  <c r="I573"/>
  <c r="O592" i="80"/>
  <c r="N592"/>
  <c r="I591"/>
  <c r="M591"/>
  <c r="K592"/>
  <c r="J592"/>
  <c r="B594"/>
  <c r="H594"/>
  <c r="G594"/>
  <c r="F594"/>
  <c r="A593"/>
  <c r="D593" s="1"/>
  <c r="C595"/>
  <c r="E594"/>
  <c r="E570" i="73"/>
  <c r="L592" i="80" l="1"/>
  <c r="P592"/>
  <c r="D598" i="73"/>
  <c r="F597"/>
  <c r="C597"/>
  <c r="C598" s="1"/>
  <c r="G575"/>
  <c r="H575" s="1"/>
  <c r="B577"/>
  <c r="A577" s="1"/>
  <c r="I574"/>
  <c r="I592" i="80"/>
  <c r="M592"/>
  <c r="O593"/>
  <c r="N593"/>
  <c r="K593"/>
  <c r="J593"/>
  <c r="H595"/>
  <c r="G595"/>
  <c r="F595"/>
  <c r="C596"/>
  <c r="E595"/>
  <c r="A594"/>
  <c r="D594" s="1"/>
  <c r="B595"/>
  <c r="E571" i="73"/>
  <c r="P593" i="80" l="1"/>
  <c r="L593"/>
  <c r="D599" i="73"/>
  <c r="F598"/>
  <c r="I575"/>
  <c r="G576"/>
  <c r="H576" s="1"/>
  <c r="B578"/>
  <c r="A578" s="1"/>
  <c r="O594" i="80"/>
  <c r="N594"/>
  <c r="I593"/>
  <c r="M593"/>
  <c r="K594"/>
  <c r="J594"/>
  <c r="B596"/>
  <c r="H596"/>
  <c r="G596"/>
  <c r="F596"/>
  <c r="A595"/>
  <c r="D595" s="1"/>
  <c r="C597"/>
  <c r="E596"/>
  <c r="E572" i="73"/>
  <c r="L594" i="80" l="1"/>
  <c r="P594"/>
  <c r="D600" i="73"/>
  <c r="F599"/>
  <c r="C599"/>
  <c r="C600" s="1"/>
  <c r="B579"/>
  <c r="A579" s="1"/>
  <c r="G577"/>
  <c r="H577" s="1"/>
  <c r="I576"/>
  <c r="N595" i="80"/>
  <c r="O595"/>
  <c r="I594"/>
  <c r="M594"/>
  <c r="K595"/>
  <c r="J595"/>
  <c r="H597"/>
  <c r="G597"/>
  <c r="F597"/>
  <c r="C598"/>
  <c r="E597"/>
  <c r="A596"/>
  <c r="D596" s="1"/>
  <c r="B597"/>
  <c r="E573" i="73"/>
  <c r="P595" i="80" l="1"/>
  <c r="L595"/>
  <c r="D601" i="73"/>
  <c r="F600"/>
  <c r="I577"/>
  <c r="G578"/>
  <c r="H578" s="1"/>
  <c r="B580"/>
  <c r="A580" s="1"/>
  <c r="O596" i="80"/>
  <c r="N596"/>
  <c r="I595"/>
  <c r="M595"/>
  <c r="B598"/>
  <c r="K596"/>
  <c r="J596"/>
  <c r="H598"/>
  <c r="G598"/>
  <c r="F598"/>
  <c r="A597"/>
  <c r="D597" s="1"/>
  <c r="C599"/>
  <c r="E598"/>
  <c r="E574" i="73"/>
  <c r="P596" i="80" l="1"/>
  <c r="L596"/>
  <c r="D602" i="73"/>
  <c r="F601"/>
  <c r="C601"/>
  <c r="C602" s="1"/>
  <c r="I578"/>
  <c r="B581"/>
  <c r="A581" s="1"/>
  <c r="G579"/>
  <c r="H579" s="1"/>
  <c r="I579"/>
  <c r="I596" i="80"/>
  <c r="M596"/>
  <c r="O597"/>
  <c r="N597"/>
  <c r="K597"/>
  <c r="J597"/>
  <c r="H599"/>
  <c r="G599"/>
  <c r="F599"/>
  <c r="C600"/>
  <c r="E599"/>
  <c r="A598"/>
  <c r="D598" s="1"/>
  <c r="B599"/>
  <c r="E575" i="73"/>
  <c r="P597" i="80" l="1"/>
  <c r="L597"/>
  <c r="D603" i="73"/>
  <c r="F602"/>
  <c r="G580"/>
  <c r="H580" s="1"/>
  <c r="B582"/>
  <c r="A582" s="1"/>
  <c r="N598" i="80"/>
  <c r="O598"/>
  <c r="I597"/>
  <c r="M597"/>
  <c r="K598"/>
  <c r="J598"/>
  <c r="B600"/>
  <c r="H600"/>
  <c r="G600"/>
  <c r="F600"/>
  <c r="A599"/>
  <c r="D599" s="1"/>
  <c r="C601"/>
  <c r="E600"/>
  <c r="E576" i="73"/>
  <c r="P598" i="80" l="1"/>
  <c r="L598"/>
  <c r="D604" i="73"/>
  <c r="F603"/>
  <c r="C603"/>
  <c r="I580"/>
  <c r="G581"/>
  <c r="H581" s="1"/>
  <c r="B583"/>
  <c r="A583" s="1"/>
  <c r="O599" i="80"/>
  <c r="N599"/>
  <c r="I598"/>
  <c r="M598"/>
  <c r="K599"/>
  <c r="J599"/>
  <c r="H601"/>
  <c r="G601"/>
  <c r="F601"/>
  <c r="C602"/>
  <c r="E601"/>
  <c r="A600"/>
  <c r="D600" s="1"/>
  <c r="B601"/>
  <c r="E577" i="73"/>
  <c r="P599" i="80" l="1"/>
  <c r="L599"/>
  <c r="C604" i="73"/>
  <c r="D605"/>
  <c r="F604"/>
  <c r="G582"/>
  <c r="H582" s="1"/>
  <c r="B584"/>
  <c r="A584" s="1"/>
  <c r="I581"/>
  <c r="O600" i="80"/>
  <c r="N600"/>
  <c r="I599"/>
  <c r="M599"/>
  <c r="J600"/>
  <c r="K600"/>
  <c r="B602"/>
  <c r="H602"/>
  <c r="G602"/>
  <c r="F602"/>
  <c r="A601"/>
  <c r="D601" s="1"/>
  <c r="C603"/>
  <c r="E602"/>
  <c r="E578" i="73"/>
  <c r="P600" i="80" l="1"/>
  <c r="L600"/>
  <c r="D606" i="73"/>
  <c r="F605"/>
  <c r="C605"/>
  <c r="I582"/>
  <c r="G583"/>
  <c r="H583" s="1"/>
  <c r="B585"/>
  <c r="A585" s="1"/>
  <c r="O601" i="80"/>
  <c r="N601"/>
  <c r="I600"/>
  <c r="M600"/>
  <c r="K601"/>
  <c r="J601"/>
  <c r="H603"/>
  <c r="G603"/>
  <c r="F603"/>
  <c r="C604"/>
  <c r="E603"/>
  <c r="A602"/>
  <c r="D602" s="1"/>
  <c r="B603"/>
  <c r="E579" i="73"/>
  <c r="P601" i="80" l="1"/>
  <c r="L601"/>
  <c r="C606" i="73"/>
  <c r="D607"/>
  <c r="F606"/>
  <c r="G584"/>
  <c r="H584" s="1"/>
  <c r="B586"/>
  <c r="A586" s="1"/>
  <c r="I583"/>
  <c r="O602" i="80"/>
  <c r="N602"/>
  <c r="I601"/>
  <c r="M601"/>
  <c r="K602"/>
  <c r="J602"/>
  <c r="B604"/>
  <c r="H604"/>
  <c r="G604"/>
  <c r="F604"/>
  <c r="A603"/>
  <c r="D603" s="1"/>
  <c r="C605"/>
  <c r="E604"/>
  <c r="E580" i="73"/>
  <c r="L602" i="80" l="1"/>
  <c r="P602"/>
  <c r="D608" i="73"/>
  <c r="F607"/>
  <c r="C607"/>
  <c r="C608" s="1"/>
  <c r="G585"/>
  <c r="H585" s="1"/>
  <c r="B587"/>
  <c r="A587" s="1"/>
  <c r="I584"/>
  <c r="O603" i="80"/>
  <c r="N603"/>
  <c r="I602"/>
  <c r="M602"/>
  <c r="K603"/>
  <c r="J603"/>
  <c r="H605"/>
  <c r="G605"/>
  <c r="F605"/>
  <c r="C606"/>
  <c r="E605"/>
  <c r="A604"/>
  <c r="D604" s="1"/>
  <c r="B605"/>
  <c r="E581" i="73"/>
  <c r="L603" i="80" l="1"/>
  <c r="P603"/>
  <c r="D609" i="73"/>
  <c r="F608"/>
  <c r="I585"/>
  <c r="G586"/>
  <c r="H586" s="1"/>
  <c r="I586"/>
  <c r="B588"/>
  <c r="A588" s="1"/>
  <c r="O604" i="80"/>
  <c r="N604"/>
  <c r="I603"/>
  <c r="M603"/>
  <c r="J604"/>
  <c r="K604"/>
  <c r="B606"/>
  <c r="H606"/>
  <c r="G606"/>
  <c r="F606"/>
  <c r="A605"/>
  <c r="D605" s="1"/>
  <c r="C607"/>
  <c r="E606"/>
  <c r="E582" i="73"/>
  <c r="L604" i="80" l="1"/>
  <c r="P604"/>
  <c r="D610" i="73"/>
  <c r="F609"/>
  <c r="C609"/>
  <c r="B589"/>
  <c r="A589" s="1"/>
  <c r="G587"/>
  <c r="H587" s="1"/>
  <c r="O605" i="80"/>
  <c r="N605"/>
  <c r="I604"/>
  <c r="M604"/>
  <c r="K605"/>
  <c r="J605"/>
  <c r="H607"/>
  <c r="F607"/>
  <c r="G607"/>
  <c r="C608"/>
  <c r="E607"/>
  <c r="A606"/>
  <c r="D606" s="1"/>
  <c r="B607"/>
  <c r="E583" i="73"/>
  <c r="L605" i="80" l="1"/>
  <c r="P605"/>
  <c r="C610" i="73"/>
  <c r="D611"/>
  <c r="F610"/>
  <c r="I587"/>
  <c r="G588"/>
  <c r="H588" s="1"/>
  <c r="B590"/>
  <c r="A590" s="1"/>
  <c r="N606" i="80"/>
  <c r="O606"/>
  <c r="I605"/>
  <c r="M605"/>
  <c r="K606"/>
  <c r="J606"/>
  <c r="B608"/>
  <c r="H608"/>
  <c r="G608"/>
  <c r="F608"/>
  <c r="A607"/>
  <c r="D607" s="1"/>
  <c r="C609"/>
  <c r="E608"/>
  <c r="E584" i="73"/>
  <c r="L606" i="80" l="1"/>
  <c r="P606"/>
  <c r="D612" i="73"/>
  <c r="F611"/>
  <c r="C611"/>
  <c r="C612" s="1"/>
  <c r="I588"/>
  <c r="B591"/>
  <c r="A591" s="1"/>
  <c r="G589"/>
  <c r="H589" s="1"/>
  <c r="O607" i="80"/>
  <c r="N607"/>
  <c r="I606"/>
  <c r="M606"/>
  <c r="K607"/>
  <c r="J607"/>
  <c r="G609"/>
  <c r="H609"/>
  <c r="F609"/>
  <c r="C610"/>
  <c r="E609"/>
  <c r="A608"/>
  <c r="D608" s="1"/>
  <c r="B609"/>
  <c r="E585" i="73"/>
  <c r="L607" i="80" l="1"/>
  <c r="P607"/>
  <c r="D613" i="73"/>
  <c r="F612"/>
  <c r="I589"/>
  <c r="G590"/>
  <c r="H590" s="1"/>
  <c r="B592"/>
  <c r="A592" s="1"/>
  <c r="N608" i="80"/>
  <c r="O608"/>
  <c r="I607"/>
  <c r="M607"/>
  <c r="K608"/>
  <c r="J608"/>
  <c r="B610"/>
  <c r="H610"/>
  <c r="G610"/>
  <c r="F610"/>
  <c r="A609"/>
  <c r="D609" s="1"/>
  <c r="C611"/>
  <c r="E610"/>
  <c r="E586" i="73"/>
  <c r="L608" i="80" l="1"/>
  <c r="P608"/>
  <c r="D614" i="73"/>
  <c r="F613"/>
  <c r="C613"/>
  <c r="C614" s="1"/>
  <c r="B593"/>
  <c r="A593" s="1"/>
  <c r="I590"/>
  <c r="G591"/>
  <c r="H591" s="1"/>
  <c r="O609" i="80"/>
  <c r="N609"/>
  <c r="I608"/>
  <c r="M608"/>
  <c r="K609"/>
  <c r="J609"/>
  <c r="H611"/>
  <c r="G611"/>
  <c r="F611"/>
  <c r="C612"/>
  <c r="E611"/>
  <c r="A610"/>
  <c r="D610" s="1"/>
  <c r="B611"/>
  <c r="E587" i="73"/>
  <c r="L609" i="80" l="1"/>
  <c r="P609"/>
  <c r="D615" i="73"/>
  <c r="F614"/>
  <c r="I591"/>
  <c r="G592"/>
  <c r="H592" s="1"/>
  <c r="B594"/>
  <c r="A594" s="1"/>
  <c r="O610" i="80"/>
  <c r="N610"/>
  <c r="I609"/>
  <c r="M609"/>
  <c r="B612"/>
  <c r="K610"/>
  <c r="J610"/>
  <c r="H612"/>
  <c r="G612"/>
  <c r="F612"/>
  <c r="A611"/>
  <c r="D611" s="1"/>
  <c r="C613"/>
  <c r="E612"/>
  <c r="E588" i="73"/>
  <c r="P610" i="80" l="1"/>
  <c r="L610"/>
  <c r="D616" i="73"/>
  <c r="F615"/>
  <c r="C615"/>
  <c r="I592"/>
  <c r="G593"/>
  <c r="H593" s="1"/>
  <c r="B595"/>
  <c r="A595" s="1"/>
  <c r="I610" i="80"/>
  <c r="M610"/>
  <c r="O611"/>
  <c r="N611"/>
  <c r="K611"/>
  <c r="J611"/>
  <c r="L611" s="1"/>
  <c r="H613"/>
  <c r="G613"/>
  <c r="F613"/>
  <c r="C614"/>
  <c r="E613"/>
  <c r="A612"/>
  <c r="D612" s="1"/>
  <c r="B613"/>
  <c r="E589" i="73"/>
  <c r="P611" i="80" l="1"/>
  <c r="C616" i="73"/>
  <c r="I593"/>
  <c r="D617"/>
  <c r="F616"/>
  <c r="G594"/>
  <c r="H594" s="1"/>
  <c r="B596"/>
  <c r="A596" s="1"/>
  <c r="O612" i="80"/>
  <c r="N612"/>
  <c r="I611"/>
  <c r="M611"/>
  <c r="J612"/>
  <c r="K612"/>
  <c r="B614"/>
  <c r="H614"/>
  <c r="G614"/>
  <c r="F614"/>
  <c r="A613"/>
  <c r="D613" s="1"/>
  <c r="C615"/>
  <c r="E614"/>
  <c r="E590" i="73"/>
  <c r="L612" i="80" l="1"/>
  <c r="P612"/>
  <c r="D618" i="73"/>
  <c r="F617"/>
  <c r="C617"/>
  <c r="I594"/>
  <c r="G595"/>
  <c r="H595" s="1"/>
  <c r="B597"/>
  <c r="A597" s="1"/>
  <c r="O613" i="80"/>
  <c r="N613"/>
  <c r="I612"/>
  <c r="M612"/>
  <c r="K613"/>
  <c r="J613"/>
  <c r="H615"/>
  <c r="G615"/>
  <c r="F615"/>
  <c r="C616"/>
  <c r="E615"/>
  <c r="A614"/>
  <c r="D614" s="1"/>
  <c r="B615"/>
  <c r="E591" i="73"/>
  <c r="P613" i="80" l="1"/>
  <c r="L613"/>
  <c r="C618" i="73"/>
  <c r="D619"/>
  <c r="F618"/>
  <c r="G596"/>
  <c r="H596" s="1"/>
  <c r="B598"/>
  <c r="A598" s="1"/>
  <c r="I595"/>
  <c r="O614" i="80"/>
  <c r="N614"/>
  <c r="I613"/>
  <c r="M613"/>
  <c r="B616"/>
  <c r="K614"/>
  <c r="J614"/>
  <c r="H616"/>
  <c r="G616"/>
  <c r="F616"/>
  <c r="A615"/>
  <c r="D615" s="1"/>
  <c r="C617"/>
  <c r="E616"/>
  <c r="E592" i="73"/>
  <c r="P614" i="80" l="1"/>
  <c r="L614"/>
  <c r="D620" i="73"/>
  <c r="F619"/>
  <c r="C619"/>
  <c r="C620" s="1"/>
  <c r="G597"/>
  <c r="H597" s="1"/>
  <c r="B599"/>
  <c r="A599" s="1"/>
  <c r="I596"/>
  <c r="N615" i="80"/>
  <c r="O615"/>
  <c r="I614"/>
  <c r="M614"/>
  <c r="K615"/>
  <c r="J615"/>
  <c r="H617"/>
  <c r="G617"/>
  <c r="F617"/>
  <c r="C618"/>
  <c r="E617"/>
  <c r="A616"/>
  <c r="D616" s="1"/>
  <c r="B617"/>
  <c r="E593" i="73"/>
  <c r="L615" i="80" l="1"/>
  <c r="P615"/>
  <c r="D621" i="73"/>
  <c r="F620"/>
  <c r="I597"/>
  <c r="G598"/>
  <c r="H598" s="1"/>
  <c r="B600"/>
  <c r="A600" s="1"/>
  <c r="O616" i="80"/>
  <c r="N616"/>
  <c r="I615"/>
  <c r="M615"/>
  <c r="J616"/>
  <c r="K616"/>
  <c r="B618"/>
  <c r="H618"/>
  <c r="G618"/>
  <c r="F618"/>
  <c r="A617"/>
  <c r="D617" s="1"/>
  <c r="C619"/>
  <c r="E618"/>
  <c r="E594" i="73"/>
  <c r="P616" i="80" l="1"/>
  <c r="L616"/>
  <c r="D622" i="73"/>
  <c r="F621"/>
  <c r="C621"/>
  <c r="C622" s="1"/>
  <c r="G599"/>
  <c r="H599" s="1"/>
  <c r="B601"/>
  <c r="A601" s="1"/>
  <c r="I598"/>
  <c r="N617" i="80"/>
  <c r="O617"/>
  <c r="I616"/>
  <c r="M616"/>
  <c r="K617"/>
  <c r="J617"/>
  <c r="H619"/>
  <c r="G619"/>
  <c r="F619"/>
  <c r="C620"/>
  <c r="E619"/>
  <c r="A618"/>
  <c r="D618" s="1"/>
  <c r="B619"/>
  <c r="E595" i="73"/>
  <c r="L617" i="80" l="1"/>
  <c r="P617"/>
  <c r="D623" i="73"/>
  <c r="F622"/>
  <c r="I599"/>
  <c r="G600"/>
  <c r="H600" s="1"/>
  <c r="B602"/>
  <c r="A602" s="1"/>
  <c r="O618" i="80"/>
  <c r="N618"/>
  <c r="I617"/>
  <c r="M617"/>
  <c r="K618"/>
  <c r="J618"/>
  <c r="B620"/>
  <c r="H620"/>
  <c r="G620"/>
  <c r="F620"/>
  <c r="A619"/>
  <c r="D619" s="1"/>
  <c r="C621"/>
  <c r="E620"/>
  <c r="E596" i="73"/>
  <c r="L618" i="80" l="1"/>
  <c r="P618"/>
  <c r="D624" i="73"/>
  <c r="F623"/>
  <c r="C623"/>
  <c r="I600"/>
  <c r="G601"/>
  <c r="H601" s="1"/>
  <c r="B603"/>
  <c r="A603" s="1"/>
  <c r="I618" i="80"/>
  <c r="M618"/>
  <c r="O619"/>
  <c r="N619"/>
  <c r="K619"/>
  <c r="J619"/>
  <c r="H621"/>
  <c r="G621"/>
  <c r="F621"/>
  <c r="A620"/>
  <c r="D620" s="1"/>
  <c r="C622"/>
  <c r="E621"/>
  <c r="B621"/>
  <c r="E597" i="73"/>
  <c r="L619" i="80" l="1"/>
  <c r="P619"/>
  <c r="C624" i="73"/>
  <c r="D625"/>
  <c r="F624"/>
  <c r="I601"/>
  <c r="G602"/>
  <c r="H602" s="1"/>
  <c r="B604"/>
  <c r="A604" s="1"/>
  <c r="O620" i="80"/>
  <c r="N620"/>
  <c r="I619"/>
  <c r="M619"/>
  <c r="J620"/>
  <c r="K620"/>
  <c r="H622"/>
  <c r="G622"/>
  <c r="F622"/>
  <c r="B622"/>
  <c r="C623"/>
  <c r="E622"/>
  <c r="A621"/>
  <c r="D621" s="1"/>
  <c r="E598" i="73"/>
  <c r="P620" i="80" l="1"/>
  <c r="L620"/>
  <c r="D626" i="73"/>
  <c r="F625"/>
  <c r="I602"/>
  <c r="C625"/>
  <c r="G603"/>
  <c r="H603" s="1"/>
  <c r="B605"/>
  <c r="A605" s="1"/>
  <c r="O621" i="80"/>
  <c r="N621"/>
  <c r="I620"/>
  <c r="M620"/>
  <c r="K621"/>
  <c r="J621"/>
  <c r="H623"/>
  <c r="G623"/>
  <c r="F623"/>
  <c r="A622"/>
  <c r="D622" s="1"/>
  <c r="C624"/>
  <c r="E623"/>
  <c r="B623"/>
  <c r="E599" i="73"/>
  <c r="L621" i="80" l="1"/>
  <c r="P621"/>
  <c r="C626" i="73"/>
  <c r="D627"/>
  <c r="F626"/>
  <c r="I603"/>
  <c r="G604"/>
  <c r="H604" s="1"/>
  <c r="B606"/>
  <c r="A606" s="1"/>
  <c r="N622" i="80"/>
  <c r="O622"/>
  <c r="I621"/>
  <c r="M621"/>
  <c r="K622"/>
  <c r="J622"/>
  <c r="B624"/>
  <c r="H624"/>
  <c r="G624"/>
  <c r="F624"/>
  <c r="C625"/>
  <c r="E624"/>
  <c r="A623"/>
  <c r="D623" s="1"/>
  <c r="E600" i="73"/>
  <c r="L622" i="80" l="1"/>
  <c r="P622"/>
  <c r="D628" i="73"/>
  <c r="F627"/>
  <c r="C627"/>
  <c r="C628" s="1"/>
  <c r="B607"/>
  <c r="A607" s="1"/>
  <c r="G605"/>
  <c r="H605" s="1"/>
  <c r="I604"/>
  <c r="O623" i="80"/>
  <c r="N623"/>
  <c r="I622"/>
  <c r="M622"/>
  <c r="K623"/>
  <c r="J623"/>
  <c r="H625"/>
  <c r="G625"/>
  <c r="F625"/>
  <c r="A624"/>
  <c r="D624" s="1"/>
  <c r="C626"/>
  <c r="E625"/>
  <c r="B625"/>
  <c r="E601" i="73"/>
  <c r="L623" i="80" l="1"/>
  <c r="P623"/>
  <c r="D629" i="73"/>
  <c r="F628"/>
  <c r="I605"/>
  <c r="G606"/>
  <c r="H606" s="1"/>
  <c r="B608"/>
  <c r="A608" s="1"/>
  <c r="N624" i="80"/>
  <c r="O624"/>
  <c r="I623"/>
  <c r="M623"/>
  <c r="K624"/>
  <c r="J624"/>
  <c r="B626"/>
  <c r="H626"/>
  <c r="G626"/>
  <c r="F626"/>
  <c r="C627"/>
  <c r="E626"/>
  <c r="A625"/>
  <c r="D625" s="1"/>
  <c r="E602" i="73"/>
  <c r="P624" i="80" l="1"/>
  <c r="L624"/>
  <c r="D630" i="73"/>
  <c r="F629"/>
  <c r="C629"/>
  <c r="C630" s="1"/>
  <c r="I606"/>
  <c r="B609"/>
  <c r="A609" s="1"/>
  <c r="G607"/>
  <c r="H607" s="1"/>
  <c r="N625" i="80"/>
  <c r="O625"/>
  <c r="I624"/>
  <c r="M624"/>
  <c r="K625"/>
  <c r="J625"/>
  <c r="H627"/>
  <c r="G627"/>
  <c r="F627"/>
  <c r="A626"/>
  <c r="D626" s="1"/>
  <c r="C628"/>
  <c r="E627"/>
  <c r="B627"/>
  <c r="E603" i="73"/>
  <c r="L625" i="80" l="1"/>
  <c r="P625"/>
  <c r="D631" i="73"/>
  <c r="F630"/>
  <c r="I607"/>
  <c r="G608"/>
  <c r="H608" s="1"/>
  <c r="B610"/>
  <c r="A610" s="1"/>
  <c r="I625" i="80"/>
  <c r="M625"/>
  <c r="O626"/>
  <c r="N626"/>
  <c r="K626"/>
  <c r="J626"/>
  <c r="H628"/>
  <c r="G628"/>
  <c r="F628"/>
  <c r="B628"/>
  <c r="C629"/>
  <c r="E628"/>
  <c r="A627"/>
  <c r="D627" s="1"/>
  <c r="E604" i="73"/>
  <c r="P626" i="80" l="1"/>
  <c r="L626"/>
  <c r="D632" i="73"/>
  <c r="F631"/>
  <c r="C631"/>
  <c r="C632" s="1"/>
  <c r="I608"/>
  <c r="B611"/>
  <c r="A611" s="1"/>
  <c r="G609"/>
  <c r="H609" s="1"/>
  <c r="O627" i="80"/>
  <c r="N627"/>
  <c r="I626"/>
  <c r="M626"/>
  <c r="K627"/>
  <c r="J627"/>
  <c r="H629"/>
  <c r="G629"/>
  <c r="F629"/>
  <c r="A628"/>
  <c r="D628" s="1"/>
  <c r="C630"/>
  <c r="E629"/>
  <c r="B629"/>
  <c r="E605" i="73"/>
  <c r="L627" i="80" l="1"/>
  <c r="P627"/>
  <c r="D633" i="73"/>
  <c r="F632"/>
  <c r="I609"/>
  <c r="G610"/>
  <c r="H610" s="1"/>
  <c r="B612"/>
  <c r="A612" s="1"/>
  <c r="O628" i="80"/>
  <c r="N628"/>
  <c r="I627"/>
  <c r="M627"/>
  <c r="J628"/>
  <c r="K628"/>
  <c r="B630"/>
  <c r="H630"/>
  <c r="G630"/>
  <c r="F630"/>
  <c r="C631"/>
  <c r="E630"/>
  <c r="A629"/>
  <c r="D629" s="1"/>
  <c r="E606" i="73"/>
  <c r="L628" i="80" l="1"/>
  <c r="P628"/>
  <c r="D634" i="73"/>
  <c r="F633"/>
  <c r="C633"/>
  <c r="C634" s="1"/>
  <c r="I610"/>
  <c r="B613"/>
  <c r="A613" s="1"/>
  <c r="G611"/>
  <c r="H611" s="1"/>
  <c r="O629" i="80"/>
  <c r="N629"/>
  <c r="I628"/>
  <c r="M628"/>
  <c r="K629"/>
  <c r="J629"/>
  <c r="H631"/>
  <c r="G631"/>
  <c r="F631"/>
  <c r="C632"/>
  <c r="E631"/>
  <c r="A630"/>
  <c r="D630" s="1"/>
  <c r="B631"/>
  <c r="E607" i="73"/>
  <c r="P629" i="80" l="1"/>
  <c r="L629"/>
  <c r="D635" i="73"/>
  <c r="F634"/>
  <c r="I611"/>
  <c r="G612"/>
  <c r="H612" s="1"/>
  <c r="B614"/>
  <c r="A614" s="1"/>
  <c r="O630" i="80"/>
  <c r="N630"/>
  <c r="I629"/>
  <c r="M629"/>
  <c r="B632"/>
  <c r="K630"/>
  <c r="J630"/>
  <c r="H632"/>
  <c r="G632"/>
  <c r="F632"/>
  <c r="A631"/>
  <c r="D631" s="1"/>
  <c r="C633"/>
  <c r="E632"/>
  <c r="E608" i="73"/>
  <c r="P630" i="80" l="1"/>
  <c r="L630"/>
  <c r="D636" i="73"/>
  <c r="F635"/>
  <c r="C635"/>
  <c r="I612"/>
  <c r="B615"/>
  <c r="A615" s="1"/>
  <c r="G613"/>
  <c r="H613" s="1"/>
  <c r="I613"/>
  <c r="N631" i="80"/>
  <c r="P631" s="1"/>
  <c r="O631"/>
  <c r="I630"/>
  <c r="M630"/>
  <c r="K631"/>
  <c r="J631"/>
  <c r="H633"/>
  <c r="G633"/>
  <c r="F633"/>
  <c r="C634"/>
  <c r="E633"/>
  <c r="A632"/>
  <c r="D632" s="1"/>
  <c r="B633"/>
  <c r="E609" i="73"/>
  <c r="L631" i="80" l="1"/>
  <c r="C636" i="73"/>
  <c r="D637"/>
  <c r="F636"/>
  <c r="G614"/>
  <c r="H614" s="1"/>
  <c r="B616"/>
  <c r="A616" s="1"/>
  <c r="N632" i="80"/>
  <c r="O632"/>
  <c r="I631"/>
  <c r="M631"/>
  <c r="J632"/>
  <c r="K632"/>
  <c r="B634"/>
  <c r="H634"/>
  <c r="G634"/>
  <c r="F634"/>
  <c r="A633"/>
  <c r="D633" s="1"/>
  <c r="C635"/>
  <c r="E634"/>
  <c r="E610" i="73"/>
  <c r="L632" i="80" l="1"/>
  <c r="P632"/>
  <c r="D638" i="73"/>
  <c r="F637"/>
  <c r="C637"/>
  <c r="I614"/>
  <c r="B617"/>
  <c r="A617" s="1"/>
  <c r="G615"/>
  <c r="H615" s="1"/>
  <c r="N633" i="80"/>
  <c r="O633"/>
  <c r="I632"/>
  <c r="M632"/>
  <c r="K633"/>
  <c r="J633"/>
  <c r="H635"/>
  <c r="G635"/>
  <c r="F635"/>
  <c r="C636"/>
  <c r="E635"/>
  <c r="A634"/>
  <c r="D634" s="1"/>
  <c r="B635"/>
  <c r="E611" i="73"/>
  <c r="L633" i="80" l="1"/>
  <c r="P633"/>
  <c r="C638" i="73"/>
  <c r="D639"/>
  <c r="F638"/>
  <c r="I615"/>
  <c r="G616"/>
  <c r="H616" s="1"/>
  <c r="I616"/>
  <c r="B618"/>
  <c r="A618" s="1"/>
  <c r="B636" i="80"/>
  <c r="O634"/>
  <c r="N634"/>
  <c r="I633"/>
  <c r="M633"/>
  <c r="K634"/>
  <c r="J634"/>
  <c r="H636"/>
  <c r="G636"/>
  <c r="F636"/>
  <c r="A635"/>
  <c r="D635" s="1"/>
  <c r="C637"/>
  <c r="E636"/>
  <c r="E612" i="73"/>
  <c r="P634" i="80" l="1"/>
  <c r="L634"/>
  <c r="D640" i="73"/>
  <c r="F639"/>
  <c r="C639"/>
  <c r="C640" s="1"/>
  <c r="B619"/>
  <c r="A619" s="1"/>
  <c r="G617"/>
  <c r="H617" s="1"/>
  <c r="I634" i="80"/>
  <c r="M634"/>
  <c r="O635"/>
  <c r="N635"/>
  <c r="K635"/>
  <c r="J635"/>
  <c r="H637"/>
  <c r="G637"/>
  <c r="F637"/>
  <c r="C638"/>
  <c r="E637"/>
  <c r="A636"/>
  <c r="D636" s="1"/>
  <c r="B637"/>
  <c r="E613" i="73"/>
  <c r="L635" i="80" l="1"/>
  <c r="P635"/>
  <c r="D641" i="73"/>
  <c r="F640"/>
  <c r="I617"/>
  <c r="G618"/>
  <c r="H618" s="1"/>
  <c r="B620"/>
  <c r="A620" s="1"/>
  <c r="O636" i="80"/>
  <c r="N636"/>
  <c r="I635"/>
  <c r="M635"/>
  <c r="J636"/>
  <c r="K636"/>
  <c r="B638"/>
  <c r="H638"/>
  <c r="G638"/>
  <c r="F638"/>
  <c r="A637"/>
  <c r="D637" s="1"/>
  <c r="C639"/>
  <c r="E638"/>
  <c r="E614" i="73"/>
  <c r="P636" i="80" l="1"/>
  <c r="L636"/>
  <c r="D642" i="73"/>
  <c r="F641"/>
  <c r="C641"/>
  <c r="C642" s="1"/>
  <c r="I618"/>
  <c r="B621"/>
  <c r="A621" s="1"/>
  <c r="G619"/>
  <c r="H619" s="1"/>
  <c r="I619"/>
  <c r="N637" i="80"/>
  <c r="P637" s="1"/>
  <c r="O637"/>
  <c r="I636"/>
  <c r="M636"/>
  <c r="K637"/>
  <c r="J637"/>
  <c r="H639"/>
  <c r="G639"/>
  <c r="F639"/>
  <c r="C640"/>
  <c r="E639"/>
  <c r="A638"/>
  <c r="D638" s="1"/>
  <c r="B639"/>
  <c r="E615" i="73"/>
  <c r="L637" i="80" l="1"/>
  <c r="D643" i="73"/>
  <c r="F642"/>
  <c r="G620"/>
  <c r="H620" s="1"/>
  <c r="B622"/>
  <c r="A622" s="1"/>
  <c r="N638" i="80"/>
  <c r="O638"/>
  <c r="I637"/>
  <c r="M637"/>
  <c r="K638"/>
  <c r="J638"/>
  <c r="B640"/>
  <c r="H640"/>
  <c r="G640"/>
  <c r="F640"/>
  <c r="A639"/>
  <c r="D639" s="1"/>
  <c r="C641"/>
  <c r="E640"/>
  <c r="E616" i="73"/>
  <c r="P638" i="80" l="1"/>
  <c r="L638"/>
  <c r="D644" i="73"/>
  <c r="F643"/>
  <c r="C643"/>
  <c r="C644" s="1"/>
  <c r="I620"/>
  <c r="B623"/>
  <c r="A623" s="1"/>
  <c r="G621"/>
  <c r="H621" s="1"/>
  <c r="N639" i="80"/>
  <c r="O639"/>
  <c r="I638"/>
  <c r="M638"/>
  <c r="K639"/>
  <c r="J639"/>
  <c r="H641"/>
  <c r="G641"/>
  <c r="F641"/>
  <c r="C642"/>
  <c r="E641"/>
  <c r="A640"/>
  <c r="D640" s="1"/>
  <c r="B641"/>
  <c r="E617" i="73"/>
  <c r="L639" i="80" l="1"/>
  <c r="P639"/>
  <c r="D645" i="73"/>
  <c r="F644"/>
  <c r="I621"/>
  <c r="G622"/>
  <c r="H622" s="1"/>
  <c r="I622"/>
  <c r="B624"/>
  <c r="A624" s="1"/>
  <c r="N640" i="80"/>
  <c r="O640"/>
  <c r="I639"/>
  <c r="M639"/>
  <c r="K640"/>
  <c r="J640"/>
  <c r="B642"/>
  <c r="H642"/>
  <c r="G642"/>
  <c r="F642"/>
  <c r="A641"/>
  <c r="D641" s="1"/>
  <c r="C643"/>
  <c r="E642"/>
  <c r="E618" i="73"/>
  <c r="P640" i="80" l="1"/>
  <c r="L640"/>
  <c r="D646" i="73"/>
  <c r="F645"/>
  <c r="C645"/>
  <c r="B625"/>
  <c r="A625" s="1"/>
  <c r="G623"/>
  <c r="H623" s="1"/>
  <c r="O641" i="80"/>
  <c r="N641"/>
  <c r="I640"/>
  <c r="M640"/>
  <c r="K641"/>
  <c r="J641"/>
  <c r="H643"/>
  <c r="G643"/>
  <c r="F643"/>
  <c r="C644"/>
  <c r="E643"/>
  <c r="A642"/>
  <c r="D642" s="1"/>
  <c r="B643"/>
  <c r="E619" i="73"/>
  <c r="L641" i="80" l="1"/>
  <c r="P641"/>
  <c r="C646" i="73"/>
  <c r="D647"/>
  <c r="F646"/>
  <c r="I623"/>
  <c r="G624"/>
  <c r="H624" s="1"/>
  <c r="I624"/>
  <c r="B626"/>
  <c r="A626" s="1"/>
  <c r="O642" i="80"/>
  <c r="N642"/>
  <c r="I641"/>
  <c r="M641"/>
  <c r="K642"/>
  <c r="J642"/>
  <c r="B644"/>
  <c r="H644"/>
  <c r="G644"/>
  <c r="F644"/>
  <c r="A643"/>
  <c r="D643" s="1"/>
  <c r="C645"/>
  <c r="E644"/>
  <c r="E620" i="73"/>
  <c r="L642" i="80" l="1"/>
  <c r="P642"/>
  <c r="D648" i="73"/>
  <c r="F647"/>
  <c r="C647"/>
  <c r="B627"/>
  <c r="A627" s="1"/>
  <c r="G625"/>
  <c r="H625" s="1"/>
  <c r="O643" i="80"/>
  <c r="N643"/>
  <c r="I642"/>
  <c r="M642"/>
  <c r="K643"/>
  <c r="J643"/>
  <c r="H645"/>
  <c r="G645"/>
  <c r="F645"/>
  <c r="C646"/>
  <c r="E645"/>
  <c r="A644"/>
  <c r="D644" s="1"/>
  <c r="B645"/>
  <c r="E621" i="73"/>
  <c r="L643" i="80" l="1"/>
  <c r="P643"/>
  <c r="C648" i="73"/>
  <c r="D649"/>
  <c r="F648"/>
  <c r="I625"/>
  <c r="G626"/>
  <c r="H626" s="1"/>
  <c r="I626"/>
  <c r="B628"/>
  <c r="A628" s="1"/>
  <c r="N644" i="80"/>
  <c r="O644"/>
  <c r="I643"/>
  <c r="M643"/>
  <c r="B646"/>
  <c r="J644"/>
  <c r="K644"/>
  <c r="H646"/>
  <c r="G646"/>
  <c r="F646"/>
  <c r="A645"/>
  <c r="D645" s="1"/>
  <c r="C647"/>
  <c r="E646"/>
  <c r="E622" i="73"/>
  <c r="L644" i="80" l="1"/>
  <c r="P644"/>
  <c r="D650" i="73"/>
  <c r="F649"/>
  <c r="C649"/>
  <c r="G627"/>
  <c r="H627" s="1"/>
  <c r="B629"/>
  <c r="A629" s="1"/>
  <c r="O645" i="80"/>
  <c r="N645"/>
  <c r="I644"/>
  <c r="M644"/>
  <c r="K645"/>
  <c r="J645"/>
  <c r="H647"/>
  <c r="G647"/>
  <c r="F647"/>
  <c r="C648"/>
  <c r="E647"/>
  <c r="A646"/>
  <c r="D646" s="1"/>
  <c r="B647"/>
  <c r="E623" i="73"/>
  <c r="P645" i="80" l="1"/>
  <c r="L645"/>
  <c r="C650" i="73"/>
  <c r="D651"/>
  <c r="F650"/>
  <c r="G628"/>
  <c r="H628" s="1"/>
  <c r="B630"/>
  <c r="A630" s="1"/>
  <c r="I627"/>
  <c r="N646" i="80"/>
  <c r="O646"/>
  <c r="I645"/>
  <c r="M645"/>
  <c r="K646"/>
  <c r="J646"/>
  <c r="B648"/>
  <c r="H648"/>
  <c r="G648"/>
  <c r="F648"/>
  <c r="A647"/>
  <c r="D647" s="1"/>
  <c r="C649"/>
  <c r="E648"/>
  <c r="E624" i="73"/>
  <c r="P646" i="80" l="1"/>
  <c r="L646"/>
  <c r="D652" i="73"/>
  <c r="F651"/>
  <c r="C651"/>
  <c r="C652" s="1"/>
  <c r="G629"/>
  <c r="H629" s="1"/>
  <c r="B631"/>
  <c r="A631" s="1"/>
  <c r="I628"/>
  <c r="N647" i="80"/>
  <c r="O647"/>
  <c r="I646"/>
  <c r="M646"/>
  <c r="K647"/>
  <c r="J647"/>
  <c r="H649"/>
  <c r="G649"/>
  <c r="F649"/>
  <c r="A648"/>
  <c r="D648" s="1"/>
  <c r="C650"/>
  <c r="E649"/>
  <c r="B649"/>
  <c r="E625" i="73"/>
  <c r="L647" i="80" l="1"/>
  <c r="P647"/>
  <c r="D653" i="73"/>
  <c r="F652"/>
  <c r="I629"/>
  <c r="G630"/>
  <c r="H630" s="1"/>
  <c r="I630"/>
  <c r="B632"/>
  <c r="A632" s="1"/>
  <c r="O648" i="80"/>
  <c r="N648"/>
  <c r="I647"/>
  <c r="M647"/>
  <c r="B650"/>
  <c r="J648"/>
  <c r="L648" s="1"/>
  <c r="K648"/>
  <c r="H650"/>
  <c r="G650"/>
  <c r="F650"/>
  <c r="C651"/>
  <c r="E650"/>
  <c r="A649"/>
  <c r="D649" s="1"/>
  <c r="E626" i="73"/>
  <c r="P648" i="80" l="1"/>
  <c r="D654" i="73"/>
  <c r="F653"/>
  <c r="C653"/>
  <c r="G631"/>
  <c r="H631" s="1"/>
  <c r="B633"/>
  <c r="A633" s="1"/>
  <c r="N649" i="80"/>
  <c r="O649"/>
  <c r="I648"/>
  <c r="M648"/>
  <c r="K649"/>
  <c r="J649"/>
  <c r="H651"/>
  <c r="G651"/>
  <c r="F651"/>
  <c r="A650"/>
  <c r="D650" s="1"/>
  <c r="C652"/>
  <c r="E651"/>
  <c r="B651"/>
  <c r="E627" i="73"/>
  <c r="C654" l="1"/>
  <c r="P649" i="80"/>
  <c r="L649"/>
  <c r="D655" i="73"/>
  <c r="F654"/>
  <c r="I631"/>
  <c r="G632"/>
  <c r="H632" s="1"/>
  <c r="B634"/>
  <c r="A634" s="1"/>
  <c r="O650" i="80"/>
  <c r="N650"/>
  <c r="I649"/>
  <c r="M649"/>
  <c r="K650"/>
  <c r="J650"/>
  <c r="B652"/>
  <c r="H652"/>
  <c r="G652"/>
  <c r="F652"/>
  <c r="C653"/>
  <c r="E652"/>
  <c r="A651"/>
  <c r="D651" s="1"/>
  <c r="E628" i="73"/>
  <c r="L650" i="80" l="1"/>
  <c r="P650"/>
  <c r="D656" i="73"/>
  <c r="F655"/>
  <c r="I632"/>
  <c r="C655"/>
  <c r="C656" s="1"/>
  <c r="G633"/>
  <c r="H633" s="1"/>
  <c r="B635"/>
  <c r="A635" s="1"/>
  <c r="N651" i="80"/>
  <c r="O651"/>
  <c r="I650"/>
  <c r="M650"/>
  <c r="K651"/>
  <c r="J651"/>
  <c r="H653"/>
  <c r="G653"/>
  <c r="F653"/>
  <c r="A652"/>
  <c r="D652" s="1"/>
  <c r="C654"/>
  <c r="E653"/>
  <c r="B653"/>
  <c r="E629" i="73"/>
  <c r="P651" i="80" l="1"/>
  <c r="L651"/>
  <c r="D657" i="73"/>
  <c r="F656"/>
  <c r="G634"/>
  <c r="H634" s="1"/>
  <c r="B636"/>
  <c r="A636" s="1"/>
  <c r="I633"/>
  <c r="O652" i="80"/>
  <c r="N652"/>
  <c r="I651"/>
  <c r="M651"/>
  <c r="J652"/>
  <c r="K652"/>
  <c r="H654"/>
  <c r="G654"/>
  <c r="F654"/>
  <c r="B654"/>
  <c r="C655"/>
  <c r="E654"/>
  <c r="A653"/>
  <c r="D653" s="1"/>
  <c r="E630" i="73"/>
  <c r="P652" i="80" l="1"/>
  <c r="L652"/>
  <c r="D658" i="73"/>
  <c r="F657"/>
  <c r="I634"/>
  <c r="C657"/>
  <c r="C658" s="1"/>
  <c r="G635"/>
  <c r="H635" s="1"/>
  <c r="B637"/>
  <c r="A637" s="1"/>
  <c r="O653" i="80"/>
  <c r="N653"/>
  <c r="I652"/>
  <c r="M652"/>
  <c r="K653"/>
  <c r="J653"/>
  <c r="H655"/>
  <c r="G655"/>
  <c r="F655"/>
  <c r="A654"/>
  <c r="D654" s="1"/>
  <c r="C656"/>
  <c r="E655"/>
  <c r="B655"/>
  <c r="E631" i="73"/>
  <c r="L653" i="80" l="1"/>
  <c r="P653"/>
  <c r="D659" i="73"/>
  <c r="F658"/>
  <c r="I635"/>
  <c r="G636"/>
  <c r="H636" s="1"/>
  <c r="I636"/>
  <c r="B638"/>
  <c r="A638" s="1"/>
  <c r="N654" i="80"/>
  <c r="O654"/>
  <c r="I653"/>
  <c r="M653"/>
  <c r="B656"/>
  <c r="K654"/>
  <c r="J654"/>
  <c r="H656"/>
  <c r="G656"/>
  <c r="F656"/>
  <c r="C657"/>
  <c r="E656"/>
  <c r="A655"/>
  <c r="D655" s="1"/>
  <c r="E632" i="73"/>
  <c r="P654" i="80" l="1"/>
  <c r="L654"/>
  <c r="D660" i="73"/>
  <c r="F659"/>
  <c r="C659"/>
  <c r="G637"/>
  <c r="H637" s="1"/>
  <c r="B639"/>
  <c r="A639" s="1"/>
  <c r="O655" i="80"/>
  <c r="N655"/>
  <c r="I654"/>
  <c r="M654"/>
  <c r="K655"/>
  <c r="J655"/>
  <c r="G657"/>
  <c r="H657"/>
  <c r="F657"/>
  <c r="C658"/>
  <c r="E657"/>
  <c r="A656"/>
  <c r="D656" s="1"/>
  <c r="B657"/>
  <c r="E633" i="73"/>
  <c r="L655" i="80" l="1"/>
  <c r="P655"/>
  <c r="C660" i="73"/>
  <c r="D661"/>
  <c r="F660"/>
  <c r="G638"/>
  <c r="H638" s="1"/>
  <c r="B640"/>
  <c r="A640" s="1"/>
  <c r="I637"/>
  <c r="N656" i="80"/>
  <c r="O656"/>
  <c r="I655"/>
  <c r="M655"/>
  <c r="K656"/>
  <c r="J656"/>
  <c r="B658"/>
  <c r="H658"/>
  <c r="G658"/>
  <c r="F658"/>
  <c r="A657"/>
  <c r="D657" s="1"/>
  <c r="C659"/>
  <c r="E658"/>
  <c r="E634" i="73"/>
  <c r="L656" i="80" l="1"/>
  <c r="P656"/>
  <c r="D662" i="73"/>
  <c r="F661"/>
  <c r="C661"/>
  <c r="I638"/>
  <c r="G639"/>
  <c r="H639" s="1"/>
  <c r="B641"/>
  <c r="A641" s="1"/>
  <c r="O657" i="80"/>
  <c r="N657"/>
  <c r="I656"/>
  <c r="M656"/>
  <c r="K657"/>
  <c r="J657"/>
  <c r="H659"/>
  <c r="G659"/>
  <c r="F659"/>
  <c r="C660"/>
  <c r="E659"/>
  <c r="A658"/>
  <c r="D658" s="1"/>
  <c r="B659"/>
  <c r="E635" i="73"/>
  <c r="P657" i="80" l="1"/>
  <c r="L657"/>
  <c r="C662" i="73"/>
  <c r="D663"/>
  <c r="F662"/>
  <c r="G640"/>
  <c r="H640" s="1"/>
  <c r="B642"/>
  <c r="A642" s="1"/>
  <c r="I639"/>
  <c r="N658" i="80"/>
  <c r="O658"/>
  <c r="I657"/>
  <c r="M657"/>
  <c r="K658"/>
  <c r="J658"/>
  <c r="B660"/>
  <c r="H660"/>
  <c r="G660"/>
  <c r="F660"/>
  <c r="A659"/>
  <c r="D659" s="1"/>
  <c r="C661"/>
  <c r="E660"/>
  <c r="E636" i="73"/>
  <c r="P658" i="80" l="1"/>
  <c r="L658"/>
  <c r="D664" i="73"/>
  <c r="F663"/>
  <c r="C663"/>
  <c r="C664" s="1"/>
  <c r="I640"/>
  <c r="G641"/>
  <c r="H641" s="1"/>
  <c r="B643"/>
  <c r="A643" s="1"/>
  <c r="O659" i="80"/>
  <c r="N659"/>
  <c r="I658"/>
  <c r="M658"/>
  <c r="K659"/>
  <c r="J659"/>
  <c r="H661"/>
  <c r="G661"/>
  <c r="F661"/>
  <c r="C662"/>
  <c r="E661"/>
  <c r="A660"/>
  <c r="D660" s="1"/>
  <c r="B661"/>
  <c r="E637" i="73"/>
  <c r="L659" i="80" l="1"/>
  <c r="P659"/>
  <c r="D665" i="73"/>
  <c r="F664"/>
  <c r="G642"/>
  <c r="H642" s="1"/>
  <c r="B644"/>
  <c r="A644" s="1"/>
  <c r="I641"/>
  <c r="O660" i="80"/>
  <c r="N660"/>
  <c r="I659"/>
  <c r="M659"/>
  <c r="J660"/>
  <c r="K660"/>
  <c r="B662"/>
  <c r="H662"/>
  <c r="G662"/>
  <c r="F662"/>
  <c r="A661"/>
  <c r="D661" s="1"/>
  <c r="C663"/>
  <c r="E662"/>
  <c r="E638" i="73"/>
  <c r="L660" i="80" l="1"/>
  <c r="P660"/>
  <c r="D666" i="73"/>
  <c r="F665"/>
  <c r="C665"/>
  <c r="C666" s="1"/>
  <c r="I642"/>
  <c r="G643"/>
  <c r="H643" s="1"/>
  <c r="B645"/>
  <c r="A645" s="1"/>
  <c r="I660" i="80"/>
  <c r="M660"/>
  <c r="O661"/>
  <c r="N661"/>
  <c r="K661"/>
  <c r="J661"/>
  <c r="H663"/>
  <c r="G663"/>
  <c r="F663"/>
  <c r="C664"/>
  <c r="E663"/>
  <c r="A662"/>
  <c r="D662" s="1"/>
  <c r="B663"/>
  <c r="E639" i="73"/>
  <c r="L661" i="80" l="1"/>
  <c r="P661"/>
  <c r="D667" i="73"/>
  <c r="F666"/>
  <c r="G644"/>
  <c r="H644" s="1"/>
  <c r="B646"/>
  <c r="A646" s="1"/>
  <c r="I643"/>
  <c r="O662" i="80"/>
  <c r="N662"/>
  <c r="I661"/>
  <c r="M661"/>
  <c r="K662"/>
  <c r="J662"/>
  <c r="B664"/>
  <c r="H664"/>
  <c r="G664"/>
  <c r="F664"/>
  <c r="A663"/>
  <c r="D663" s="1"/>
  <c r="C665"/>
  <c r="E664"/>
  <c r="E640" i="73"/>
  <c r="L662" i="80" l="1"/>
  <c r="P662"/>
  <c r="D668" i="73"/>
  <c r="F667"/>
  <c r="C667"/>
  <c r="C668" s="1"/>
  <c r="I644"/>
  <c r="G645"/>
  <c r="H645" s="1"/>
  <c r="B647"/>
  <c r="A647" s="1"/>
  <c r="N663" i="80"/>
  <c r="O663"/>
  <c r="I662"/>
  <c r="M662"/>
  <c r="K663"/>
  <c r="J663"/>
  <c r="H665"/>
  <c r="G665"/>
  <c r="F665"/>
  <c r="C666"/>
  <c r="E665"/>
  <c r="A664"/>
  <c r="D664" s="1"/>
  <c r="B665"/>
  <c r="E641" i="73"/>
  <c r="L663" i="80" l="1"/>
  <c r="P663"/>
  <c r="I645" i="73"/>
  <c r="D669"/>
  <c r="F668"/>
  <c r="G646"/>
  <c r="H646" s="1"/>
  <c r="B648"/>
  <c r="A648" s="1"/>
  <c r="O664" i="80"/>
  <c r="N664"/>
  <c r="I663"/>
  <c r="M663"/>
  <c r="B666"/>
  <c r="J664"/>
  <c r="K664"/>
  <c r="H666"/>
  <c r="G666"/>
  <c r="F666"/>
  <c r="A665"/>
  <c r="D665" s="1"/>
  <c r="C667"/>
  <c r="E666"/>
  <c r="E642" i="73"/>
  <c r="P664" i="80" l="1"/>
  <c r="L664"/>
  <c r="D670" i="73"/>
  <c r="F669"/>
  <c r="C669"/>
  <c r="C670" s="1"/>
  <c r="I646"/>
  <c r="B649"/>
  <c r="A649" s="1"/>
  <c r="G647"/>
  <c r="H647" s="1"/>
  <c r="I664" i="80"/>
  <c r="M664"/>
  <c r="N665"/>
  <c r="O665"/>
  <c r="K665"/>
  <c r="J665"/>
  <c r="H667"/>
  <c r="G667"/>
  <c r="F667"/>
  <c r="C668"/>
  <c r="E667"/>
  <c r="A666"/>
  <c r="D666" s="1"/>
  <c r="B667"/>
  <c r="E643" i="73"/>
  <c r="L665" i="80" l="1"/>
  <c r="P665"/>
  <c r="D671" i="73"/>
  <c r="F670"/>
  <c r="I647"/>
  <c r="G648"/>
  <c r="H648" s="1"/>
  <c r="B650"/>
  <c r="A650" s="1"/>
  <c r="O666" i="80"/>
  <c r="N666"/>
  <c r="I665"/>
  <c r="M665"/>
  <c r="K666"/>
  <c r="J666"/>
  <c r="B668"/>
  <c r="H668"/>
  <c r="G668"/>
  <c r="F668"/>
  <c r="A667"/>
  <c r="D667" s="1"/>
  <c r="C669"/>
  <c r="E668"/>
  <c r="E644" i="73"/>
  <c r="P666" i="80" l="1"/>
  <c r="L666"/>
  <c r="D672" i="73"/>
  <c r="F671"/>
  <c r="C671"/>
  <c r="I648"/>
  <c r="B651"/>
  <c r="A651" s="1"/>
  <c r="G649"/>
  <c r="H649" s="1"/>
  <c r="I666" i="80"/>
  <c r="M666"/>
  <c r="O667"/>
  <c r="N667"/>
  <c r="K667"/>
  <c r="J667"/>
  <c r="H669"/>
  <c r="G669"/>
  <c r="F669"/>
  <c r="C670"/>
  <c r="E669"/>
  <c r="A668"/>
  <c r="D668" s="1"/>
  <c r="B669"/>
  <c r="E645" i="73"/>
  <c r="L667" i="80" l="1"/>
  <c r="P667"/>
  <c r="C672" i="73"/>
  <c r="D673"/>
  <c r="F672"/>
  <c r="I649"/>
  <c r="G650"/>
  <c r="H650" s="1"/>
  <c r="B652"/>
  <c r="A652" s="1"/>
  <c r="N668" i="80"/>
  <c r="O668"/>
  <c r="I667"/>
  <c r="M667"/>
  <c r="J668"/>
  <c r="K668"/>
  <c r="B670"/>
  <c r="H670"/>
  <c r="G670"/>
  <c r="F670"/>
  <c r="A669"/>
  <c r="D669" s="1"/>
  <c r="C671"/>
  <c r="E670"/>
  <c r="E646" i="73"/>
  <c r="L668" i="80" l="1"/>
  <c r="P668"/>
  <c r="D674" i="73"/>
  <c r="F673"/>
  <c r="C673"/>
  <c r="I650"/>
  <c r="B653"/>
  <c r="A653" s="1"/>
  <c r="G651"/>
  <c r="H651" s="1"/>
  <c r="O669" i="80"/>
  <c r="N669"/>
  <c r="I668"/>
  <c r="M668"/>
  <c r="K669"/>
  <c r="J669"/>
  <c r="H671"/>
  <c r="F671"/>
  <c r="G671"/>
  <c r="C672"/>
  <c r="E671"/>
  <c r="A670"/>
  <c r="D670" s="1"/>
  <c r="B671"/>
  <c r="E647" i="73"/>
  <c r="P669" i="80" l="1"/>
  <c r="L669"/>
  <c r="C674" i="73"/>
  <c r="D675"/>
  <c r="F674"/>
  <c r="I651"/>
  <c r="G652"/>
  <c r="H652" s="1"/>
  <c r="B654"/>
  <c r="A654" s="1"/>
  <c r="N670" i="80"/>
  <c r="O670"/>
  <c r="I669"/>
  <c r="M669"/>
  <c r="K670"/>
  <c r="J670"/>
  <c r="B672"/>
  <c r="H672"/>
  <c r="G672"/>
  <c r="F672"/>
  <c r="A671"/>
  <c r="D671" s="1"/>
  <c r="C673"/>
  <c r="E672"/>
  <c r="E648" i="73"/>
  <c r="L670" i="80" l="1"/>
  <c r="P670"/>
  <c r="D676" i="73"/>
  <c r="F675"/>
  <c r="C675"/>
  <c r="I652"/>
  <c r="B655"/>
  <c r="A655" s="1"/>
  <c r="G653"/>
  <c r="H653" s="1"/>
  <c r="I653"/>
  <c r="O671" i="80"/>
  <c r="N671"/>
  <c r="I670"/>
  <c r="M670"/>
  <c r="K671"/>
  <c r="J671"/>
  <c r="G673"/>
  <c r="F673"/>
  <c r="H673"/>
  <c r="C674"/>
  <c r="E673"/>
  <c r="A672"/>
  <c r="D672" s="1"/>
  <c r="B673"/>
  <c r="E649" i="73"/>
  <c r="P671" i="80" l="1"/>
  <c r="L671"/>
  <c r="C676" i="73"/>
  <c r="D677"/>
  <c r="F676"/>
  <c r="G654"/>
  <c r="H654" s="1"/>
  <c r="B656"/>
  <c r="A656" s="1"/>
  <c r="I671" i="80"/>
  <c r="M671"/>
  <c r="N672"/>
  <c r="O672"/>
  <c r="K672"/>
  <c r="J672"/>
  <c r="B674"/>
  <c r="H674"/>
  <c r="G674"/>
  <c r="F674"/>
  <c r="A673"/>
  <c r="D673" s="1"/>
  <c r="C675"/>
  <c r="E674"/>
  <c r="E650" i="73"/>
  <c r="P672" i="80" l="1"/>
  <c r="L672"/>
  <c r="D678" i="73"/>
  <c r="F677"/>
  <c r="I654"/>
  <c r="C677"/>
  <c r="B657"/>
  <c r="A657" s="1"/>
  <c r="G655"/>
  <c r="H655" s="1"/>
  <c r="O673" i="80"/>
  <c r="N673"/>
  <c r="I672"/>
  <c r="M672"/>
  <c r="K673"/>
  <c r="J673"/>
  <c r="H675"/>
  <c r="G675"/>
  <c r="F675"/>
  <c r="C676"/>
  <c r="E675"/>
  <c r="A674"/>
  <c r="D674" s="1"/>
  <c r="B675"/>
  <c r="E651" i="73"/>
  <c r="L673" i="80" l="1"/>
  <c r="P673"/>
  <c r="C678" i="73"/>
  <c r="D679"/>
  <c r="F678"/>
  <c r="I655"/>
  <c r="G656"/>
  <c r="H656" s="1"/>
  <c r="B658"/>
  <c r="A658" s="1"/>
  <c r="O674" i="80"/>
  <c r="N674"/>
  <c r="I673"/>
  <c r="M673"/>
  <c r="K674"/>
  <c r="J674"/>
  <c r="B676"/>
  <c r="H676"/>
  <c r="G676"/>
  <c r="F676"/>
  <c r="A675"/>
  <c r="D675" s="1"/>
  <c r="C677"/>
  <c r="E676"/>
  <c r="E652" i="73"/>
  <c r="P674" i="80" l="1"/>
  <c r="L674"/>
  <c r="I656" i="73"/>
  <c r="D680"/>
  <c r="F679"/>
  <c r="C679"/>
  <c r="G657"/>
  <c r="H657" s="1"/>
  <c r="B659"/>
  <c r="A659" s="1"/>
  <c r="I674" i="80"/>
  <c r="M674"/>
  <c r="O675"/>
  <c r="N675"/>
  <c r="K675"/>
  <c r="J675"/>
  <c r="H677"/>
  <c r="G677"/>
  <c r="F677"/>
  <c r="C678"/>
  <c r="E677"/>
  <c r="A676"/>
  <c r="D676" s="1"/>
  <c r="B677"/>
  <c r="E653" i="73"/>
  <c r="L675" i="80" l="1"/>
  <c r="P675"/>
  <c r="C680" i="73"/>
  <c r="I657"/>
  <c r="D681"/>
  <c r="F680"/>
  <c r="G658"/>
  <c r="H658" s="1"/>
  <c r="I658"/>
  <c r="B660"/>
  <c r="A660" s="1"/>
  <c r="O676" i="80"/>
  <c r="N676"/>
  <c r="I675"/>
  <c r="M675"/>
  <c r="J676"/>
  <c r="K676"/>
  <c r="B678"/>
  <c r="H678"/>
  <c r="G678"/>
  <c r="F678"/>
  <c r="A677"/>
  <c r="D677" s="1"/>
  <c r="C679"/>
  <c r="E678"/>
  <c r="E654" i="73"/>
  <c r="P676" i="80" l="1"/>
  <c r="L676"/>
  <c r="D682" i="73"/>
  <c r="F681"/>
  <c r="C681"/>
  <c r="G659"/>
  <c r="H659" s="1"/>
  <c r="B661"/>
  <c r="A661" s="1"/>
  <c r="N677" i="80"/>
  <c r="O677"/>
  <c r="I676"/>
  <c r="M676"/>
  <c r="K677"/>
  <c r="J677"/>
  <c r="H679"/>
  <c r="G679"/>
  <c r="F679"/>
  <c r="C680"/>
  <c r="E679"/>
  <c r="A678"/>
  <c r="D678" s="1"/>
  <c r="B679"/>
  <c r="E655" i="73"/>
  <c r="P677" i="80" l="1"/>
  <c r="L677"/>
  <c r="C682" i="73"/>
  <c r="D683"/>
  <c r="F682"/>
  <c r="I659"/>
  <c r="G660"/>
  <c r="H660" s="1"/>
  <c r="B662"/>
  <c r="A662" s="1"/>
  <c r="O678" i="80"/>
  <c r="N678"/>
  <c r="I677"/>
  <c r="M677"/>
  <c r="K678"/>
  <c r="J678"/>
  <c r="B680"/>
  <c r="H680"/>
  <c r="G680"/>
  <c r="F680"/>
  <c r="A679"/>
  <c r="D679" s="1"/>
  <c r="C681"/>
  <c r="E680"/>
  <c r="E656" i="73"/>
  <c r="L678" i="80" l="1"/>
  <c r="P678"/>
  <c r="I660" i="73"/>
  <c r="D684"/>
  <c r="F683"/>
  <c r="C683"/>
  <c r="C684" s="1"/>
  <c r="G661"/>
  <c r="H661" s="1"/>
  <c r="B663"/>
  <c r="A663" s="1"/>
  <c r="N679" i="80"/>
  <c r="O679"/>
  <c r="I678"/>
  <c r="M678"/>
  <c r="K679"/>
  <c r="J679"/>
  <c r="H681"/>
  <c r="G681"/>
  <c r="F681"/>
  <c r="C682"/>
  <c r="E681"/>
  <c r="A680"/>
  <c r="D680" s="1"/>
  <c r="B681"/>
  <c r="E657" i="73"/>
  <c r="P679" i="80" l="1"/>
  <c r="L679"/>
  <c r="D685" i="73"/>
  <c r="F684"/>
  <c r="G662"/>
  <c r="H662" s="1"/>
  <c r="B664"/>
  <c r="A664" s="1"/>
  <c r="I661"/>
  <c r="O680" i="80"/>
  <c r="N680"/>
  <c r="I679"/>
  <c r="M679"/>
  <c r="J680"/>
  <c r="K680"/>
  <c r="B682"/>
  <c r="H682"/>
  <c r="G682"/>
  <c r="F682"/>
  <c r="A681"/>
  <c r="D681" s="1"/>
  <c r="C683"/>
  <c r="E682"/>
  <c r="E658" i="73"/>
  <c r="P680" i="80" l="1"/>
  <c r="L680"/>
  <c r="D686" i="73"/>
  <c r="F685"/>
  <c r="I662"/>
  <c r="C685"/>
  <c r="G663"/>
  <c r="H663" s="1"/>
  <c r="B665"/>
  <c r="A665" s="1"/>
  <c r="O681" i="80"/>
  <c r="N681"/>
  <c r="I680"/>
  <c r="M680"/>
  <c r="K681"/>
  <c r="J681"/>
  <c r="H683"/>
  <c r="G683"/>
  <c r="F683"/>
  <c r="C684"/>
  <c r="E683"/>
  <c r="A682"/>
  <c r="D682" s="1"/>
  <c r="B683"/>
  <c r="E659" i="73"/>
  <c r="L681" i="80" l="1"/>
  <c r="P681"/>
  <c r="C686" i="73"/>
  <c r="D687"/>
  <c r="F686"/>
  <c r="I663"/>
  <c r="G664"/>
  <c r="H664" s="1"/>
  <c r="B666"/>
  <c r="A666" s="1"/>
  <c r="O682" i="80"/>
  <c r="N682"/>
  <c r="I681"/>
  <c r="M681"/>
  <c r="K682"/>
  <c r="J682"/>
  <c r="B684"/>
  <c r="H684"/>
  <c r="G684"/>
  <c r="F684"/>
  <c r="A683"/>
  <c r="D683" s="1"/>
  <c r="C685"/>
  <c r="E684"/>
  <c r="E660" i="73"/>
  <c r="L682" i="80" l="1"/>
  <c r="P682"/>
  <c r="I664" i="73"/>
  <c r="D688"/>
  <c r="F687"/>
  <c r="C687"/>
  <c r="G665"/>
  <c r="H665" s="1"/>
  <c r="B667"/>
  <c r="A667" s="1"/>
  <c r="I682" i="80"/>
  <c r="M682"/>
  <c r="O683"/>
  <c r="N683"/>
  <c r="K683"/>
  <c r="J683"/>
  <c r="H685"/>
  <c r="G685"/>
  <c r="F685"/>
  <c r="C686"/>
  <c r="E685"/>
  <c r="A684"/>
  <c r="D684" s="1"/>
  <c r="B685"/>
  <c r="E661" i="73"/>
  <c r="L683" i="80" l="1"/>
  <c r="P683"/>
  <c r="C688" i="73"/>
  <c r="I665"/>
  <c r="D689"/>
  <c r="F688"/>
  <c r="G666"/>
  <c r="H666" s="1"/>
  <c r="I666"/>
  <c r="B668"/>
  <c r="A668" s="1"/>
  <c r="N684" i="80"/>
  <c r="O684"/>
  <c r="I683"/>
  <c r="M683"/>
  <c r="J684"/>
  <c r="K684"/>
  <c r="B686"/>
  <c r="H686"/>
  <c r="G686"/>
  <c r="F686"/>
  <c r="A685"/>
  <c r="D685" s="1"/>
  <c r="C687"/>
  <c r="E686"/>
  <c r="E662" i="73"/>
  <c r="L684" i="80" l="1"/>
  <c r="P684"/>
  <c r="D690" i="73"/>
  <c r="F689"/>
  <c r="C689"/>
  <c r="G667"/>
  <c r="H667" s="1"/>
  <c r="B669"/>
  <c r="A669" s="1"/>
  <c r="I684" i="80"/>
  <c r="M684"/>
  <c r="O685"/>
  <c r="N685"/>
  <c r="K685"/>
  <c r="J685"/>
  <c r="H687"/>
  <c r="G687"/>
  <c r="F687"/>
  <c r="C688"/>
  <c r="E687"/>
  <c r="A686"/>
  <c r="D686" s="1"/>
  <c r="B687"/>
  <c r="E663" i="73"/>
  <c r="L685" i="80" l="1"/>
  <c r="P685"/>
  <c r="C690" i="73"/>
  <c r="I667"/>
  <c r="D691"/>
  <c r="F690"/>
  <c r="G668"/>
  <c r="H668" s="1"/>
  <c r="I668"/>
  <c r="B670"/>
  <c r="A670" s="1"/>
  <c r="N686" i="80"/>
  <c r="O686"/>
  <c r="I685"/>
  <c r="M685"/>
  <c r="K686"/>
  <c r="J686"/>
  <c r="B688"/>
  <c r="H688"/>
  <c r="G688"/>
  <c r="F688"/>
  <c r="A687"/>
  <c r="D687" s="1"/>
  <c r="C689"/>
  <c r="E688"/>
  <c r="E664" i="73"/>
  <c r="L686" i="80" l="1"/>
  <c r="P686"/>
  <c r="D692" i="73"/>
  <c r="F691"/>
  <c r="C691"/>
  <c r="B671"/>
  <c r="A671" s="1"/>
  <c r="G669"/>
  <c r="H669" s="1"/>
  <c r="I686" i="80"/>
  <c r="M686"/>
  <c r="O687"/>
  <c r="N687"/>
  <c r="K687"/>
  <c r="J687"/>
  <c r="H689"/>
  <c r="G689"/>
  <c r="F689"/>
  <c r="C690"/>
  <c r="E689"/>
  <c r="A688"/>
  <c r="D688" s="1"/>
  <c r="B689"/>
  <c r="E665" i="73"/>
  <c r="L687" i="80" l="1"/>
  <c r="P687"/>
  <c r="C692" i="73"/>
  <c r="D693"/>
  <c r="F692"/>
  <c r="I669"/>
  <c r="G670"/>
  <c r="H670" s="1"/>
  <c r="B672"/>
  <c r="A672" s="1"/>
  <c r="O688" i="80"/>
  <c r="N688"/>
  <c r="I687"/>
  <c r="M687"/>
  <c r="B690"/>
  <c r="K688"/>
  <c r="J688"/>
  <c r="H690"/>
  <c r="G690"/>
  <c r="F690"/>
  <c r="A689"/>
  <c r="D689" s="1"/>
  <c r="C691"/>
  <c r="E690"/>
  <c r="E666" i="73"/>
  <c r="P688" i="80" l="1"/>
  <c r="L688"/>
  <c r="D694" i="73"/>
  <c r="F693"/>
  <c r="C693"/>
  <c r="I670"/>
  <c r="G671"/>
  <c r="H671" s="1"/>
  <c r="B673"/>
  <c r="A673" s="1"/>
  <c r="I688" i="80"/>
  <c r="M688"/>
  <c r="O689"/>
  <c r="N689"/>
  <c r="K689"/>
  <c r="J689"/>
  <c r="H691"/>
  <c r="G691"/>
  <c r="F691"/>
  <c r="C692"/>
  <c r="E691"/>
  <c r="A690"/>
  <c r="D690" s="1"/>
  <c r="B691"/>
  <c r="E667" i="73"/>
  <c r="L689" i="80" l="1"/>
  <c r="P689"/>
  <c r="C694" i="73"/>
  <c r="I671"/>
  <c r="D695"/>
  <c r="F694"/>
  <c r="G672"/>
  <c r="H672" s="1"/>
  <c r="B674"/>
  <c r="A674" s="1"/>
  <c r="O690" i="80"/>
  <c r="N690"/>
  <c r="I689"/>
  <c r="M689"/>
  <c r="K690"/>
  <c r="J690"/>
  <c r="B692"/>
  <c r="H692"/>
  <c r="G692"/>
  <c r="F692"/>
  <c r="A691"/>
  <c r="D691" s="1"/>
  <c r="C693"/>
  <c r="E692"/>
  <c r="E668" i="73"/>
  <c r="L690" i="80" l="1"/>
  <c r="P690"/>
  <c r="D696" i="73"/>
  <c r="F695"/>
  <c r="C695"/>
  <c r="I672"/>
  <c r="G673"/>
  <c r="H673" s="1"/>
  <c r="B675"/>
  <c r="A675" s="1"/>
  <c r="O691" i="80"/>
  <c r="N691"/>
  <c r="I690"/>
  <c r="M690"/>
  <c r="K691"/>
  <c r="J691"/>
  <c r="H693"/>
  <c r="G693"/>
  <c r="F693"/>
  <c r="C694"/>
  <c r="E693"/>
  <c r="A692"/>
  <c r="D692" s="1"/>
  <c r="B693"/>
  <c r="E669" i="73"/>
  <c r="L691" i="80" l="1"/>
  <c r="P691"/>
  <c r="C696" i="73"/>
  <c r="D697"/>
  <c r="F696"/>
  <c r="G674"/>
  <c r="H674" s="1"/>
  <c r="B676"/>
  <c r="A676" s="1"/>
  <c r="I673"/>
  <c r="O692" i="80"/>
  <c r="N692"/>
  <c r="I691"/>
  <c r="M691"/>
  <c r="J692"/>
  <c r="K692"/>
  <c r="B694"/>
  <c r="H694"/>
  <c r="G694"/>
  <c r="F694"/>
  <c r="A693"/>
  <c r="D693" s="1"/>
  <c r="C695"/>
  <c r="E694"/>
  <c r="E670" i="73"/>
  <c r="L692" i="80" l="1"/>
  <c r="P692"/>
  <c r="D698" i="73"/>
  <c r="F697"/>
  <c r="C697"/>
  <c r="G675"/>
  <c r="H675" s="1"/>
  <c r="B677"/>
  <c r="A677" s="1"/>
  <c r="I674"/>
  <c r="I692" i="80"/>
  <c r="M692"/>
  <c r="N693"/>
  <c r="O693"/>
  <c r="K693"/>
  <c r="J693"/>
  <c r="H695"/>
  <c r="G695"/>
  <c r="F695"/>
  <c r="C696"/>
  <c r="E695"/>
  <c r="A694"/>
  <c r="D694" s="1"/>
  <c r="B695"/>
  <c r="E671" i="73"/>
  <c r="L693" i="80" l="1"/>
  <c r="P693"/>
  <c r="C698" i="73"/>
  <c r="D699"/>
  <c r="F698"/>
  <c r="I675"/>
  <c r="G676"/>
  <c r="H676" s="1"/>
  <c r="B678"/>
  <c r="A678" s="1"/>
  <c r="O694" i="80"/>
  <c r="N694"/>
  <c r="I693"/>
  <c r="M693"/>
  <c r="K694"/>
  <c r="J694"/>
  <c r="B696"/>
  <c r="H696"/>
  <c r="G696"/>
  <c r="F696"/>
  <c r="A695"/>
  <c r="D695" s="1"/>
  <c r="C697"/>
  <c r="E696"/>
  <c r="E672" i="73"/>
  <c r="P694" i="80" l="1"/>
  <c r="L694"/>
  <c r="D700" i="73"/>
  <c r="F699"/>
  <c r="I676"/>
  <c r="C699"/>
  <c r="G677"/>
  <c r="H677" s="1"/>
  <c r="B679"/>
  <c r="A679" s="1"/>
  <c r="I694" i="80"/>
  <c r="M694"/>
  <c r="N695"/>
  <c r="O695"/>
  <c r="K695"/>
  <c r="J695"/>
  <c r="H697"/>
  <c r="G697"/>
  <c r="F697"/>
  <c r="C698"/>
  <c r="E697"/>
  <c r="A696"/>
  <c r="D696" s="1"/>
  <c r="B697"/>
  <c r="E673" i="73"/>
  <c r="P695" i="80" l="1"/>
  <c r="L695"/>
  <c r="C700" i="73"/>
  <c r="D701"/>
  <c r="F700"/>
  <c r="G678"/>
  <c r="H678" s="1"/>
  <c r="B680"/>
  <c r="A680" s="1"/>
  <c r="I677"/>
  <c r="O696" i="80"/>
  <c r="N696"/>
  <c r="I695"/>
  <c r="M695"/>
  <c r="K696"/>
  <c r="J696"/>
  <c r="H698"/>
  <c r="G698"/>
  <c r="F698"/>
  <c r="B698"/>
  <c r="A697"/>
  <c r="D697" s="1"/>
  <c r="C699"/>
  <c r="E698"/>
  <c r="E674" i="73"/>
  <c r="P696" i="80" l="1"/>
  <c r="L696"/>
  <c r="D702" i="73"/>
  <c r="F701"/>
  <c r="C701"/>
  <c r="G679"/>
  <c r="H679" s="1"/>
  <c r="B681"/>
  <c r="A681" s="1"/>
  <c r="I678"/>
  <c r="I696" i="80"/>
  <c r="M696"/>
  <c r="O697"/>
  <c r="N697"/>
  <c r="K697"/>
  <c r="J697"/>
  <c r="H699"/>
  <c r="G699"/>
  <c r="F699"/>
  <c r="C700"/>
  <c r="E699"/>
  <c r="A698"/>
  <c r="D698" s="1"/>
  <c r="B699"/>
  <c r="E675" i="73"/>
  <c r="L697" i="80" l="1"/>
  <c r="P697"/>
  <c r="C702" i="73"/>
  <c r="D703"/>
  <c r="F702"/>
  <c r="I679"/>
  <c r="G680"/>
  <c r="H680" s="1"/>
  <c r="B682"/>
  <c r="A682" s="1"/>
  <c r="O698" i="80"/>
  <c r="N698"/>
  <c r="I697"/>
  <c r="M697"/>
  <c r="K698"/>
  <c r="J698"/>
  <c r="B700"/>
  <c r="H700"/>
  <c r="G700"/>
  <c r="F700"/>
  <c r="A699"/>
  <c r="D699" s="1"/>
  <c r="C701"/>
  <c r="E700"/>
  <c r="E676" i="73"/>
  <c r="L698" i="80" l="1"/>
  <c r="P698"/>
  <c r="D704" i="73"/>
  <c r="F703"/>
  <c r="C703"/>
  <c r="I680"/>
  <c r="G681"/>
  <c r="H681" s="1"/>
  <c r="I681"/>
  <c r="B683"/>
  <c r="A683" s="1"/>
  <c r="I698" i="80"/>
  <c r="M698"/>
  <c r="O699"/>
  <c r="N699"/>
  <c r="K699"/>
  <c r="J699"/>
  <c r="H701"/>
  <c r="G701"/>
  <c r="F701"/>
  <c r="C702"/>
  <c r="E701"/>
  <c r="A700"/>
  <c r="D700" s="1"/>
  <c r="B701"/>
  <c r="E677" i="73"/>
  <c r="L699" i="80" l="1"/>
  <c r="P699"/>
  <c r="C704" i="73"/>
  <c r="D705"/>
  <c r="F704"/>
  <c r="G682"/>
  <c r="H682" s="1"/>
  <c r="B684"/>
  <c r="A684" s="1"/>
  <c r="N700" i="80"/>
  <c r="O700"/>
  <c r="I699"/>
  <c r="M699"/>
  <c r="K700"/>
  <c r="J700"/>
  <c r="B702"/>
  <c r="H702"/>
  <c r="G702"/>
  <c r="F702"/>
  <c r="A701"/>
  <c r="D701" s="1"/>
  <c r="C703"/>
  <c r="E702"/>
  <c r="E678" i="73"/>
  <c r="P700" i="80" l="1"/>
  <c r="L700"/>
  <c r="D706" i="73"/>
  <c r="F705"/>
  <c r="C705"/>
  <c r="I682"/>
  <c r="B685"/>
  <c r="A685" s="1"/>
  <c r="G683"/>
  <c r="H683" s="1"/>
  <c r="O701" i="80"/>
  <c r="N701"/>
  <c r="I700"/>
  <c r="M700"/>
  <c r="K701"/>
  <c r="J701"/>
  <c r="H703"/>
  <c r="G703"/>
  <c r="F703"/>
  <c r="C704"/>
  <c r="E703"/>
  <c r="A702"/>
  <c r="D702" s="1"/>
  <c r="B703"/>
  <c r="E679" i="73"/>
  <c r="P701" i="80" l="1"/>
  <c r="L701"/>
  <c r="C706" i="73"/>
  <c r="D707"/>
  <c r="F706"/>
  <c r="I683"/>
  <c r="G684"/>
  <c r="H684" s="1"/>
  <c r="B686"/>
  <c r="A686" s="1"/>
  <c r="N702" i="80"/>
  <c r="O702"/>
  <c r="I701"/>
  <c r="M701"/>
  <c r="K702"/>
  <c r="J702"/>
  <c r="B704"/>
  <c r="H704"/>
  <c r="G704"/>
  <c r="F704"/>
  <c r="A703"/>
  <c r="D703" s="1"/>
  <c r="C705"/>
  <c r="E704"/>
  <c r="E680" i="73"/>
  <c r="L702" i="80" l="1"/>
  <c r="P702"/>
  <c r="D708" i="73"/>
  <c r="F707"/>
  <c r="C707"/>
  <c r="G685"/>
  <c r="H685" s="1"/>
  <c r="B687"/>
  <c r="A687" s="1"/>
  <c r="I684"/>
  <c r="N703" i="80"/>
  <c r="O703"/>
  <c r="I702"/>
  <c r="M702"/>
  <c r="K703"/>
  <c r="J703"/>
  <c r="H705"/>
  <c r="G705"/>
  <c r="F705"/>
  <c r="C706"/>
  <c r="E705"/>
  <c r="A704"/>
  <c r="D704" s="1"/>
  <c r="B705"/>
  <c r="E681" i="73"/>
  <c r="L703" i="80" l="1"/>
  <c r="P703"/>
  <c r="C708" i="73"/>
  <c r="D709"/>
  <c r="F708"/>
  <c r="G686"/>
  <c r="H686" s="1"/>
  <c r="B688"/>
  <c r="A688" s="1"/>
  <c r="I685"/>
  <c r="O704" i="80"/>
  <c r="N704"/>
  <c r="I703"/>
  <c r="M703"/>
  <c r="B706"/>
  <c r="K704"/>
  <c r="J704"/>
  <c r="H706"/>
  <c r="G706"/>
  <c r="F706"/>
  <c r="A705"/>
  <c r="D705" s="1"/>
  <c r="C707"/>
  <c r="E706"/>
  <c r="E682" i="73"/>
  <c r="P704" i="80" l="1"/>
  <c r="L704"/>
  <c r="D710" i="73"/>
  <c r="F709"/>
  <c r="C709"/>
  <c r="I686"/>
  <c r="G687"/>
  <c r="H687" s="1"/>
  <c r="B689"/>
  <c r="A689" s="1"/>
  <c r="O705" i="80"/>
  <c r="N705"/>
  <c r="I704"/>
  <c r="M704"/>
  <c r="K705"/>
  <c r="J705"/>
  <c r="H707"/>
  <c r="G707"/>
  <c r="F707"/>
  <c r="C708"/>
  <c r="E707"/>
  <c r="A706"/>
  <c r="D706" s="1"/>
  <c r="B707"/>
  <c r="E683" i="73"/>
  <c r="P705" i="80" l="1"/>
  <c r="L705"/>
  <c r="C710" i="73"/>
  <c r="D711"/>
  <c r="F710"/>
  <c r="G688"/>
  <c r="H688" s="1"/>
  <c r="B690"/>
  <c r="A690" s="1"/>
  <c r="I687"/>
  <c r="O706" i="80"/>
  <c r="N706"/>
  <c r="I705"/>
  <c r="M705"/>
  <c r="K706"/>
  <c r="J706"/>
  <c r="B708"/>
  <c r="H708"/>
  <c r="G708"/>
  <c r="F708"/>
  <c r="A707"/>
  <c r="D707" s="1"/>
  <c r="C709"/>
  <c r="E708"/>
  <c r="E684" i="73"/>
  <c r="L706" i="80" l="1"/>
  <c r="P706"/>
  <c r="D712" i="73"/>
  <c r="F711"/>
  <c r="C711"/>
  <c r="G689"/>
  <c r="H689" s="1"/>
  <c r="B691"/>
  <c r="A691" s="1"/>
  <c r="I688"/>
  <c r="I706" i="80"/>
  <c r="M706"/>
  <c r="O707"/>
  <c r="N707"/>
  <c r="K707"/>
  <c r="J707"/>
  <c r="H709"/>
  <c r="G709"/>
  <c r="F709"/>
  <c r="C710"/>
  <c r="E709"/>
  <c r="A708"/>
  <c r="D708" s="1"/>
  <c r="B709"/>
  <c r="E685" i="73"/>
  <c r="L707" i="80" l="1"/>
  <c r="P707"/>
  <c r="C712" i="73"/>
  <c r="D713"/>
  <c r="F712"/>
  <c r="G690"/>
  <c r="H690" s="1"/>
  <c r="B692"/>
  <c r="A692" s="1"/>
  <c r="I689"/>
  <c r="O708" i="80"/>
  <c r="N708"/>
  <c r="I707"/>
  <c r="M707"/>
  <c r="K708"/>
  <c r="J708"/>
  <c r="B710"/>
  <c r="H710"/>
  <c r="G710"/>
  <c r="F710"/>
  <c r="A709"/>
  <c r="D709" s="1"/>
  <c r="C711"/>
  <c r="E710"/>
  <c r="E686" i="73"/>
  <c r="L708" i="80" l="1"/>
  <c r="P708"/>
  <c r="D714" i="73"/>
  <c r="F713"/>
  <c r="C713"/>
  <c r="C714" s="1"/>
  <c r="B693"/>
  <c r="A693" s="1"/>
  <c r="G691"/>
  <c r="H691" s="1"/>
  <c r="I690"/>
  <c r="N709" i="80"/>
  <c r="O709"/>
  <c r="I708"/>
  <c r="M708"/>
  <c r="K709"/>
  <c r="J709"/>
  <c r="H711"/>
  <c r="G711"/>
  <c r="F711"/>
  <c r="C712"/>
  <c r="E711"/>
  <c r="A710"/>
  <c r="D710" s="1"/>
  <c r="B711"/>
  <c r="E687" i="73"/>
  <c r="P709" i="80" l="1"/>
  <c r="L709"/>
  <c r="D715" i="73"/>
  <c r="F714"/>
  <c r="I691"/>
  <c r="G692"/>
  <c r="H692" s="1"/>
  <c r="B694"/>
  <c r="A694" s="1"/>
  <c r="N710" i="80"/>
  <c r="O710"/>
  <c r="I709"/>
  <c r="M709"/>
  <c r="K710"/>
  <c r="J710"/>
  <c r="B712"/>
  <c r="H712"/>
  <c r="G712"/>
  <c r="F712"/>
  <c r="A711"/>
  <c r="D711" s="1"/>
  <c r="C713"/>
  <c r="E712"/>
  <c r="E688" i="73"/>
  <c r="P710" i="80" l="1"/>
  <c r="L710"/>
  <c r="D716" i="73"/>
  <c r="F715"/>
  <c r="C715"/>
  <c r="C716" s="1"/>
  <c r="B695"/>
  <c r="A695" s="1"/>
  <c r="I692"/>
  <c r="G693"/>
  <c r="H693" s="1"/>
  <c r="I710" i="80"/>
  <c r="M710"/>
  <c r="N711"/>
  <c r="O711"/>
  <c r="K711"/>
  <c r="J711"/>
  <c r="H713"/>
  <c r="G713"/>
  <c r="F713"/>
  <c r="C714"/>
  <c r="E713"/>
  <c r="A712"/>
  <c r="D712" s="1"/>
  <c r="B713"/>
  <c r="E689" i="73"/>
  <c r="L711" i="80" l="1"/>
  <c r="P711"/>
  <c r="D717" i="73"/>
  <c r="F716"/>
  <c r="I693"/>
  <c r="G694"/>
  <c r="H694" s="1"/>
  <c r="B696"/>
  <c r="A696" s="1"/>
  <c r="O712" i="80"/>
  <c r="N712"/>
  <c r="I711"/>
  <c r="M711"/>
  <c r="K712"/>
  <c r="J712"/>
  <c r="B714"/>
  <c r="H714"/>
  <c r="G714"/>
  <c r="F714"/>
  <c r="A713"/>
  <c r="D713" s="1"/>
  <c r="C715"/>
  <c r="E714"/>
  <c r="E690" i="73"/>
  <c r="L712" i="80" l="1"/>
  <c r="P712"/>
  <c r="D718" i="73"/>
  <c r="F717"/>
  <c r="C717"/>
  <c r="G695"/>
  <c r="H695" s="1"/>
  <c r="B697"/>
  <c r="A697" s="1"/>
  <c r="I694"/>
  <c r="I712" i="80"/>
  <c r="M712"/>
  <c r="O713"/>
  <c r="N713"/>
  <c r="K713"/>
  <c r="J713"/>
  <c r="H715"/>
  <c r="G715"/>
  <c r="F715"/>
  <c r="C716"/>
  <c r="E715"/>
  <c r="A714"/>
  <c r="D714" s="1"/>
  <c r="B715"/>
  <c r="E691" i="73"/>
  <c r="L713" i="80" l="1"/>
  <c r="P713"/>
  <c r="C718" i="73"/>
  <c r="D719"/>
  <c r="F718"/>
  <c r="I695"/>
  <c r="G696"/>
  <c r="H696" s="1"/>
  <c r="B698"/>
  <c r="A698" s="1"/>
  <c r="O714" i="80"/>
  <c r="N714"/>
  <c r="I713"/>
  <c r="M713"/>
  <c r="K714"/>
  <c r="J714"/>
  <c r="B716"/>
  <c r="H716"/>
  <c r="G716"/>
  <c r="F716"/>
  <c r="A715"/>
  <c r="D715" s="1"/>
  <c r="C717"/>
  <c r="E716"/>
  <c r="E692" i="73"/>
  <c r="L714" i="80" l="1"/>
  <c r="P714"/>
  <c r="D720" i="73"/>
  <c r="F719"/>
  <c r="C719"/>
  <c r="I696"/>
  <c r="G697"/>
  <c r="H697" s="1"/>
  <c r="B699"/>
  <c r="A699" s="1"/>
  <c r="N715" i="80"/>
  <c r="O715"/>
  <c r="I714"/>
  <c r="M714"/>
  <c r="K715"/>
  <c r="J715"/>
  <c r="H717"/>
  <c r="G717"/>
  <c r="F717"/>
  <c r="A716"/>
  <c r="D716" s="1"/>
  <c r="C718"/>
  <c r="E717"/>
  <c r="B717"/>
  <c r="E693" i="73"/>
  <c r="L715" i="80" l="1"/>
  <c r="P715"/>
  <c r="C720" i="73"/>
  <c r="D721"/>
  <c r="F720"/>
  <c r="G698"/>
  <c r="H698" s="1"/>
  <c r="B700"/>
  <c r="A700" s="1"/>
  <c r="I697"/>
  <c r="N716" i="80"/>
  <c r="O716"/>
  <c r="I715"/>
  <c r="M715"/>
  <c r="K716"/>
  <c r="J716"/>
  <c r="B718"/>
  <c r="H718"/>
  <c r="G718"/>
  <c r="F718"/>
  <c r="C719"/>
  <c r="E718"/>
  <c r="A717"/>
  <c r="D717" s="1"/>
  <c r="E694" i="73"/>
  <c r="L716" i="80" l="1"/>
  <c r="P716"/>
  <c r="D722" i="73"/>
  <c r="F721"/>
  <c r="I698"/>
  <c r="C721"/>
  <c r="C722" s="1"/>
  <c r="G699"/>
  <c r="H699" s="1"/>
  <c r="B701"/>
  <c r="A701" s="1"/>
  <c r="N717" i="80"/>
  <c r="O717"/>
  <c r="I716"/>
  <c r="M716"/>
  <c r="K717"/>
  <c r="J717"/>
  <c r="H719"/>
  <c r="G719"/>
  <c r="F719"/>
  <c r="A718"/>
  <c r="D718" s="1"/>
  <c r="C720"/>
  <c r="E719"/>
  <c r="B719"/>
  <c r="E695" i="73"/>
  <c r="L717" i="80" l="1"/>
  <c r="P717"/>
  <c r="D723" i="73"/>
  <c r="F722"/>
  <c r="B702"/>
  <c r="A702" s="1"/>
  <c r="G700"/>
  <c r="H700" s="1"/>
  <c r="I699"/>
  <c r="N718" i="80"/>
  <c r="O718"/>
  <c r="I717"/>
  <c r="M717"/>
  <c r="K718"/>
  <c r="J718"/>
  <c r="B720"/>
  <c r="H720"/>
  <c r="G720"/>
  <c r="F720"/>
  <c r="C721"/>
  <c r="E720"/>
  <c r="A719"/>
  <c r="D719" s="1"/>
  <c r="E696" i="73"/>
  <c r="P718" i="80" l="1"/>
  <c r="L718"/>
  <c r="I700" i="73"/>
  <c r="D724"/>
  <c r="F723"/>
  <c r="C723"/>
  <c r="C724" s="1"/>
  <c r="G701"/>
  <c r="H701" s="1"/>
  <c r="B703"/>
  <c r="A703" s="1"/>
  <c r="O719" i="80"/>
  <c r="N719"/>
  <c r="I718"/>
  <c r="M718"/>
  <c r="K719"/>
  <c r="J719"/>
  <c r="G721"/>
  <c r="H721"/>
  <c r="F721"/>
  <c r="A720"/>
  <c r="D720" s="1"/>
  <c r="C722"/>
  <c r="E721"/>
  <c r="B721"/>
  <c r="E697" i="73"/>
  <c r="P719" i="80" l="1"/>
  <c r="L719"/>
  <c r="D725" i="73"/>
  <c r="F724"/>
  <c r="G702"/>
  <c r="H702" s="1"/>
  <c r="B704"/>
  <c r="A704" s="1"/>
  <c r="I701"/>
  <c r="O720" i="80"/>
  <c r="N720"/>
  <c r="I719"/>
  <c r="M719"/>
  <c r="K720"/>
  <c r="J720"/>
  <c r="B722"/>
  <c r="H722"/>
  <c r="G722"/>
  <c r="F722"/>
  <c r="C723"/>
  <c r="E722"/>
  <c r="A721"/>
  <c r="D721" s="1"/>
  <c r="E698" i="73"/>
  <c r="P720" i="80" l="1"/>
  <c r="L720"/>
  <c r="D726" i="73"/>
  <c r="F725"/>
  <c r="C725"/>
  <c r="C726" s="1"/>
  <c r="I702"/>
  <c r="G703"/>
  <c r="H703" s="1"/>
  <c r="B705"/>
  <c r="A705" s="1"/>
  <c r="O721" i="80"/>
  <c r="N721"/>
  <c r="I720"/>
  <c r="M720"/>
  <c r="K721"/>
  <c r="J721"/>
  <c r="H723"/>
  <c r="G723"/>
  <c r="F723"/>
  <c r="C724"/>
  <c r="E723"/>
  <c r="A722"/>
  <c r="D722" s="1"/>
  <c r="B723"/>
  <c r="E699" i="73"/>
  <c r="L721" i="80" l="1"/>
  <c r="P721"/>
  <c r="D727" i="73"/>
  <c r="F726"/>
  <c r="G704"/>
  <c r="H704" s="1"/>
  <c r="B706"/>
  <c r="A706" s="1"/>
  <c r="I703"/>
  <c r="N722" i="80"/>
  <c r="O722"/>
  <c r="I721"/>
  <c r="M721"/>
  <c r="K722"/>
  <c r="J722"/>
  <c r="B724"/>
  <c r="H724"/>
  <c r="G724"/>
  <c r="F724"/>
  <c r="A723"/>
  <c r="D723" s="1"/>
  <c r="C725"/>
  <c r="E724"/>
  <c r="E700" i="73"/>
  <c r="P722" i="80" l="1"/>
  <c r="L722"/>
  <c r="D728" i="73"/>
  <c r="F727"/>
  <c r="I704"/>
  <c r="C727"/>
  <c r="C728" s="1"/>
  <c r="G705"/>
  <c r="H705" s="1"/>
  <c r="B707"/>
  <c r="A707" s="1"/>
  <c r="I722" i="80"/>
  <c r="M722"/>
  <c r="O723"/>
  <c r="N723"/>
  <c r="K723"/>
  <c r="J723"/>
  <c r="H725"/>
  <c r="G725"/>
  <c r="F725"/>
  <c r="C726"/>
  <c r="E725"/>
  <c r="A724"/>
  <c r="D724" s="1"/>
  <c r="B725"/>
  <c r="E701" i="73"/>
  <c r="L723" i="80" l="1"/>
  <c r="P723"/>
  <c r="D729" i="73"/>
  <c r="F728"/>
  <c r="B708"/>
  <c r="A708" s="1"/>
  <c r="G706"/>
  <c r="H706" s="1"/>
  <c r="I705"/>
  <c r="N724" i="80"/>
  <c r="O724"/>
  <c r="I723"/>
  <c r="M723"/>
  <c r="B726"/>
  <c r="K724"/>
  <c r="J724"/>
  <c r="H726"/>
  <c r="G726"/>
  <c r="F726"/>
  <c r="A725"/>
  <c r="D725" s="1"/>
  <c r="C727"/>
  <c r="E726"/>
  <c r="E702" i="73"/>
  <c r="P724" i="80" l="1"/>
  <c r="L724"/>
  <c r="D730" i="73"/>
  <c r="F729"/>
  <c r="C729"/>
  <c r="C730" s="1"/>
  <c r="I706"/>
  <c r="G707"/>
  <c r="H707" s="1"/>
  <c r="B709"/>
  <c r="A709" s="1"/>
  <c r="N725" i="80"/>
  <c r="O725"/>
  <c r="I724"/>
  <c r="M724"/>
  <c r="K725"/>
  <c r="J725"/>
  <c r="H727"/>
  <c r="G727"/>
  <c r="F727"/>
  <c r="A726"/>
  <c r="D726" s="1"/>
  <c r="C728"/>
  <c r="E727"/>
  <c r="B727"/>
  <c r="E703" i="73"/>
  <c r="P725" i="80" l="1"/>
  <c r="L725"/>
  <c r="D731" i="73"/>
  <c r="F730"/>
  <c r="B710"/>
  <c r="A710" s="1"/>
  <c r="I707"/>
  <c r="G708"/>
  <c r="H708" s="1"/>
  <c r="O726" i="80"/>
  <c r="N726"/>
  <c r="I725"/>
  <c r="M725"/>
  <c r="K726"/>
  <c r="J726"/>
  <c r="B728"/>
  <c r="H728"/>
  <c r="G728"/>
  <c r="F728"/>
  <c r="C729"/>
  <c r="E728"/>
  <c r="A727"/>
  <c r="D727" s="1"/>
  <c r="E704" i="73"/>
  <c r="L726" i="80" l="1"/>
  <c r="P726"/>
  <c r="D732" i="73"/>
  <c r="F731"/>
  <c r="C731"/>
  <c r="C732" s="1"/>
  <c r="G709"/>
  <c r="H709" s="1"/>
  <c r="I708"/>
  <c r="B711"/>
  <c r="A711" s="1"/>
  <c r="I726" i="80"/>
  <c r="M726"/>
  <c r="N727"/>
  <c r="O727"/>
  <c r="K727"/>
  <c r="J727"/>
  <c r="H729"/>
  <c r="G729"/>
  <c r="F729"/>
  <c r="C730"/>
  <c r="E729"/>
  <c r="A728"/>
  <c r="D728" s="1"/>
  <c r="B729"/>
  <c r="E705" i="73"/>
  <c r="L727" i="80" l="1"/>
  <c r="P727"/>
  <c r="I709" i="73"/>
  <c r="D733"/>
  <c r="F732"/>
  <c r="B712"/>
  <c r="A712" s="1"/>
  <c r="G710"/>
  <c r="H710" s="1"/>
  <c r="O728" i="80"/>
  <c r="N728"/>
  <c r="I727"/>
  <c r="M727"/>
  <c r="K728"/>
  <c r="J728"/>
  <c r="B730"/>
  <c r="H730"/>
  <c r="G730"/>
  <c r="F730"/>
  <c r="A729"/>
  <c r="D729" s="1"/>
  <c r="C731"/>
  <c r="E730"/>
  <c r="E706" i="73"/>
  <c r="P728" i="80" l="1"/>
  <c r="L728"/>
  <c r="D734" i="73"/>
  <c r="F733"/>
  <c r="C733"/>
  <c r="C734" s="1"/>
  <c r="I710"/>
  <c r="G711"/>
  <c r="H711" s="1"/>
  <c r="B713"/>
  <c r="A713" s="1"/>
  <c r="G712"/>
  <c r="H712" s="1"/>
  <c r="N729" i="80"/>
  <c r="P729" s="1"/>
  <c r="O729"/>
  <c r="I728"/>
  <c r="M728"/>
  <c r="K729"/>
  <c r="J729"/>
  <c r="H731"/>
  <c r="G731"/>
  <c r="F731"/>
  <c r="C732"/>
  <c r="E731"/>
  <c r="A730"/>
  <c r="D730" s="1"/>
  <c r="B731"/>
  <c r="E707" i="73"/>
  <c r="L729" i="80" l="1"/>
  <c r="D735" i="73"/>
  <c r="F734"/>
  <c r="B714"/>
  <c r="A714" s="1"/>
  <c r="I711"/>
  <c r="O730" i="80"/>
  <c r="N730"/>
  <c r="I729"/>
  <c r="M729"/>
  <c r="K730"/>
  <c r="J730"/>
  <c r="B732"/>
  <c r="H732"/>
  <c r="G732"/>
  <c r="F732"/>
  <c r="A731"/>
  <c r="D731" s="1"/>
  <c r="C733"/>
  <c r="E732"/>
  <c r="E708" i="73"/>
  <c r="P730" i="80" l="1"/>
  <c r="L730"/>
  <c r="D736" i="73"/>
  <c r="F735"/>
  <c r="C735"/>
  <c r="G713"/>
  <c r="H713" s="1"/>
  <c r="B715"/>
  <c r="A715" s="1"/>
  <c r="G714"/>
  <c r="H714" s="1"/>
  <c r="O731" i="80"/>
  <c r="N731"/>
  <c r="I730"/>
  <c r="M730"/>
  <c r="K731"/>
  <c r="J731"/>
  <c r="H733"/>
  <c r="G733"/>
  <c r="F733"/>
  <c r="C734"/>
  <c r="E733"/>
  <c r="A732"/>
  <c r="D732" s="1"/>
  <c r="B733"/>
  <c r="E709" i="73"/>
  <c r="P731" i="80" l="1"/>
  <c r="L731"/>
  <c r="C736" i="73"/>
  <c r="D737"/>
  <c r="F736"/>
  <c r="I713"/>
  <c r="B716"/>
  <c r="A716" s="1"/>
  <c r="N732" i="80"/>
  <c r="O732"/>
  <c r="I731"/>
  <c r="M731"/>
  <c r="K732"/>
  <c r="J732"/>
  <c r="B734"/>
  <c r="H734"/>
  <c r="G734"/>
  <c r="F734"/>
  <c r="A733"/>
  <c r="D733" s="1"/>
  <c r="C735"/>
  <c r="E734"/>
  <c r="E710" i="73"/>
  <c r="P732" i="80" l="1"/>
  <c r="L732"/>
  <c r="D738" i="73"/>
  <c r="F737"/>
  <c r="C737"/>
  <c r="G715"/>
  <c r="H715" s="1"/>
  <c r="B717"/>
  <c r="A717" s="1"/>
  <c r="I732" i="80"/>
  <c r="M732"/>
  <c r="O733"/>
  <c r="N733"/>
  <c r="K733"/>
  <c r="J733"/>
  <c r="H735"/>
  <c r="F735"/>
  <c r="G735"/>
  <c r="A734"/>
  <c r="D734" s="1"/>
  <c r="C736"/>
  <c r="E735"/>
  <c r="B735"/>
  <c r="E711" i="73"/>
  <c r="P733" i="80" l="1"/>
  <c r="L733"/>
  <c r="C738" i="73"/>
  <c r="I715"/>
  <c r="D739"/>
  <c r="F738"/>
  <c r="G716"/>
  <c r="H716" s="1"/>
  <c r="B718"/>
  <c r="A718" s="1"/>
  <c r="I733" i="80"/>
  <c r="M733"/>
  <c r="N734"/>
  <c r="O734"/>
  <c r="K734"/>
  <c r="J734"/>
  <c r="H736"/>
  <c r="G736"/>
  <c r="F736"/>
  <c r="B736"/>
  <c r="C737"/>
  <c r="E736"/>
  <c r="A735"/>
  <c r="D735" s="1"/>
  <c r="E712" i="73"/>
  <c r="L734" i="80" l="1"/>
  <c r="P734"/>
  <c r="D740" i="73"/>
  <c r="F739"/>
  <c r="C739"/>
  <c r="C740" s="1"/>
  <c r="I716"/>
  <c r="G717"/>
  <c r="H717" s="1"/>
  <c r="B719"/>
  <c r="A719" s="1"/>
  <c r="O735" i="80"/>
  <c r="N735"/>
  <c r="I734"/>
  <c r="M734"/>
  <c r="K735"/>
  <c r="J735"/>
  <c r="G737"/>
  <c r="H737"/>
  <c r="F737"/>
  <c r="C738"/>
  <c r="E737"/>
  <c r="A736"/>
  <c r="D736" s="1"/>
  <c r="B737"/>
  <c r="E713" i="73"/>
  <c r="L735" i="80" l="1"/>
  <c r="P735"/>
  <c r="D741" i="73"/>
  <c r="F740"/>
  <c r="B720"/>
  <c r="A720" s="1"/>
  <c r="G718"/>
  <c r="H718" s="1"/>
  <c r="I717"/>
  <c r="B738" i="80"/>
  <c r="N736"/>
  <c r="O736"/>
  <c r="I735"/>
  <c r="M735"/>
  <c r="K736"/>
  <c r="J736"/>
  <c r="H738"/>
  <c r="G738"/>
  <c r="F738"/>
  <c r="A737"/>
  <c r="D737" s="1"/>
  <c r="C739"/>
  <c r="E738"/>
  <c r="E714" i="73"/>
  <c r="L736" i="80" l="1"/>
  <c r="P736"/>
  <c r="D742" i="73"/>
  <c r="F741"/>
  <c r="C741"/>
  <c r="I718"/>
  <c r="G719"/>
  <c r="H719" s="1"/>
  <c r="B721"/>
  <c r="A721" s="1"/>
  <c r="O737" i="80"/>
  <c r="N737"/>
  <c r="I736"/>
  <c r="M736"/>
  <c r="K737"/>
  <c r="J737"/>
  <c r="H739"/>
  <c r="G739"/>
  <c r="F739"/>
  <c r="C740"/>
  <c r="E739"/>
  <c r="A738"/>
  <c r="D738" s="1"/>
  <c r="B739"/>
  <c r="E715" i="73"/>
  <c r="P737" i="80" l="1"/>
  <c r="L737"/>
  <c r="C742" i="73"/>
  <c r="D743"/>
  <c r="F742"/>
  <c r="I719"/>
  <c r="G720"/>
  <c r="H720" s="1"/>
  <c r="I720"/>
  <c r="B722"/>
  <c r="A722" s="1"/>
  <c r="O738" i="80"/>
  <c r="N738"/>
  <c r="I737"/>
  <c r="M737"/>
  <c r="K738"/>
  <c r="J738"/>
  <c r="B740"/>
  <c r="H740"/>
  <c r="G740"/>
  <c r="F740"/>
  <c r="A739"/>
  <c r="D739" s="1"/>
  <c r="C741"/>
  <c r="E740"/>
  <c r="E716" i="73"/>
  <c r="P738" i="80" l="1"/>
  <c r="L738"/>
  <c r="D744" i="73"/>
  <c r="F743"/>
  <c r="C743"/>
  <c r="G721"/>
  <c r="H721" s="1"/>
  <c r="B723"/>
  <c r="A723" s="1"/>
  <c r="O739" i="80"/>
  <c r="N739"/>
  <c r="I738"/>
  <c r="M738"/>
  <c r="K739"/>
  <c r="J739"/>
  <c r="H741"/>
  <c r="G741"/>
  <c r="F741"/>
  <c r="A740"/>
  <c r="D740" s="1"/>
  <c r="C742"/>
  <c r="E741"/>
  <c r="B741"/>
  <c r="E717" i="73"/>
  <c r="L739" i="80" l="1"/>
  <c r="P739"/>
  <c r="C744" i="73"/>
  <c r="D745"/>
  <c r="F744"/>
  <c r="I721"/>
  <c r="G722"/>
  <c r="H722" s="1"/>
  <c r="B724"/>
  <c r="A724" s="1"/>
  <c r="O740" i="80"/>
  <c r="N740"/>
  <c r="I739"/>
  <c r="M739"/>
  <c r="K740"/>
  <c r="J740"/>
  <c r="H742"/>
  <c r="G742"/>
  <c r="F742"/>
  <c r="B742"/>
  <c r="C743"/>
  <c r="E742"/>
  <c r="A741"/>
  <c r="D741" s="1"/>
  <c r="E718" i="73"/>
  <c r="P740" i="80" l="1"/>
  <c r="L740"/>
  <c r="I722" i="73"/>
  <c r="D746"/>
  <c r="F745"/>
  <c r="C745"/>
  <c r="C746" s="1"/>
  <c r="G723"/>
  <c r="H723" s="1"/>
  <c r="B725"/>
  <c r="A725" s="1"/>
  <c r="O741" i="80"/>
  <c r="N741"/>
  <c r="I740"/>
  <c r="M740"/>
  <c r="K741"/>
  <c r="J741"/>
  <c r="H743"/>
  <c r="G743"/>
  <c r="F743"/>
  <c r="A742"/>
  <c r="D742" s="1"/>
  <c r="C744"/>
  <c r="E743"/>
  <c r="B743"/>
  <c r="E719" i="73"/>
  <c r="L741" i="80" l="1"/>
  <c r="P741"/>
  <c r="D747" i="73"/>
  <c r="F746"/>
  <c r="G724"/>
  <c r="H724" s="1"/>
  <c r="B726"/>
  <c r="A726" s="1"/>
  <c r="I723"/>
  <c r="O742" i="80"/>
  <c r="N742"/>
  <c r="I741"/>
  <c r="M741"/>
  <c r="K742"/>
  <c r="J742"/>
  <c r="B744"/>
  <c r="H744"/>
  <c r="G744"/>
  <c r="F744"/>
  <c r="C745"/>
  <c r="E744"/>
  <c r="A743"/>
  <c r="D743" s="1"/>
  <c r="E720" i="73"/>
  <c r="L742" i="80" l="1"/>
  <c r="P742"/>
  <c r="D748" i="73"/>
  <c r="F747"/>
  <c r="C747"/>
  <c r="I724"/>
  <c r="G725"/>
  <c r="H725" s="1"/>
  <c r="B727"/>
  <c r="A727" s="1"/>
  <c r="O743" i="80"/>
  <c r="N743"/>
  <c r="I742"/>
  <c r="M742"/>
  <c r="K743"/>
  <c r="J743"/>
  <c r="H745"/>
  <c r="G745"/>
  <c r="F745"/>
  <c r="A744"/>
  <c r="D744" s="1"/>
  <c r="C746"/>
  <c r="E745"/>
  <c r="B745"/>
  <c r="E721" i="73"/>
  <c r="L743" i="80" l="1"/>
  <c r="P743"/>
  <c r="C748" i="73"/>
  <c r="I725"/>
  <c r="D749"/>
  <c r="F748"/>
  <c r="G726"/>
  <c r="H726" s="1"/>
  <c r="B728"/>
  <c r="A728" s="1"/>
  <c r="O744" i="80"/>
  <c r="N744"/>
  <c r="I743"/>
  <c r="M743"/>
  <c r="B746"/>
  <c r="K744"/>
  <c r="J744"/>
  <c r="H746"/>
  <c r="G746"/>
  <c r="F746"/>
  <c r="C747"/>
  <c r="E746"/>
  <c r="A745"/>
  <c r="D745" s="1"/>
  <c r="E722" i="73"/>
  <c r="L744" i="80" l="1"/>
  <c r="P744"/>
  <c r="D750" i="73"/>
  <c r="F749"/>
  <c r="C749"/>
  <c r="C750" s="1"/>
  <c r="I726"/>
  <c r="G727"/>
  <c r="H727" s="1"/>
  <c r="B729"/>
  <c r="A729" s="1"/>
  <c r="N745" i="80"/>
  <c r="O745"/>
  <c r="I744"/>
  <c r="M744"/>
  <c r="K745"/>
  <c r="J745"/>
  <c r="H747"/>
  <c r="G747"/>
  <c r="F747"/>
  <c r="A746"/>
  <c r="D746" s="1"/>
  <c r="C748"/>
  <c r="E747"/>
  <c r="B747"/>
  <c r="E723" i="73"/>
  <c r="L745" i="80" l="1"/>
  <c r="P745"/>
  <c r="I727" i="73"/>
  <c r="D751"/>
  <c r="F750"/>
  <c r="G728"/>
  <c r="H728" s="1"/>
  <c r="B730"/>
  <c r="A730" s="1"/>
  <c r="O746" i="80"/>
  <c r="N746"/>
  <c r="I745"/>
  <c r="M745"/>
  <c r="K746"/>
  <c r="J746"/>
  <c r="B748"/>
  <c r="H748"/>
  <c r="G748"/>
  <c r="F748"/>
  <c r="C749"/>
  <c r="E748"/>
  <c r="A747"/>
  <c r="D747" s="1"/>
  <c r="E724" i="73"/>
  <c r="L746" i="80" l="1"/>
  <c r="P746"/>
  <c r="D752" i="73"/>
  <c r="F751"/>
  <c r="C751"/>
  <c r="C752" s="1"/>
  <c r="I728"/>
  <c r="B731"/>
  <c r="A731" s="1"/>
  <c r="G729"/>
  <c r="H729" s="1"/>
  <c r="N747" i="80"/>
  <c r="O747"/>
  <c r="I746"/>
  <c r="M746"/>
  <c r="K747"/>
  <c r="J747"/>
  <c r="H749"/>
  <c r="G749"/>
  <c r="F749"/>
  <c r="A748"/>
  <c r="D748" s="1"/>
  <c r="C750"/>
  <c r="E749"/>
  <c r="B749"/>
  <c r="E725" i="73"/>
  <c r="L747" i="80" l="1"/>
  <c r="P747"/>
  <c r="D753" i="73"/>
  <c r="F752"/>
  <c r="I729"/>
  <c r="G730"/>
  <c r="H730" s="1"/>
  <c r="I730"/>
  <c r="B732"/>
  <c r="A732" s="1"/>
  <c r="O748" i="80"/>
  <c r="N748"/>
  <c r="I747"/>
  <c r="M747"/>
  <c r="J748"/>
  <c r="K748"/>
  <c r="B750"/>
  <c r="H750"/>
  <c r="G750"/>
  <c r="F750"/>
  <c r="C751"/>
  <c r="E750"/>
  <c r="A749"/>
  <c r="D749" s="1"/>
  <c r="E726" i="73"/>
  <c r="P748" i="80" l="1"/>
  <c r="L748"/>
  <c r="D754" i="73"/>
  <c r="F753"/>
  <c r="C753"/>
  <c r="B733"/>
  <c r="A733" s="1"/>
  <c r="G731"/>
  <c r="H731" s="1"/>
  <c r="O749" i="80"/>
  <c r="N749"/>
  <c r="I748"/>
  <c r="M748"/>
  <c r="K749"/>
  <c r="J749"/>
  <c r="H751"/>
  <c r="G751"/>
  <c r="F751"/>
  <c r="A750"/>
  <c r="D750" s="1"/>
  <c r="C752"/>
  <c r="E751"/>
  <c r="B751"/>
  <c r="E727" i="73"/>
  <c r="L749" i="80" l="1"/>
  <c r="P749"/>
  <c r="C754" i="73"/>
  <c r="D755"/>
  <c r="F754"/>
  <c r="I731"/>
  <c r="G732"/>
  <c r="H732" s="1"/>
  <c r="I732"/>
  <c r="B734"/>
  <c r="A734" s="1"/>
  <c r="O750" i="80"/>
  <c r="N750"/>
  <c r="I749"/>
  <c r="M749"/>
  <c r="K750"/>
  <c r="J750"/>
  <c r="B752"/>
  <c r="H752"/>
  <c r="G752"/>
  <c r="F752"/>
  <c r="C753"/>
  <c r="E752"/>
  <c r="A751"/>
  <c r="D751" s="1"/>
  <c r="E728" i="73"/>
  <c r="L750" i="80" l="1"/>
  <c r="P750"/>
  <c r="D756" i="73"/>
  <c r="F755"/>
  <c r="C755"/>
  <c r="G733"/>
  <c r="H733" s="1"/>
  <c r="B735"/>
  <c r="A735" s="1"/>
  <c r="O751" i="80"/>
  <c r="N751"/>
  <c r="I750"/>
  <c r="M750"/>
  <c r="K751"/>
  <c r="J751"/>
  <c r="H753"/>
  <c r="G753"/>
  <c r="F753"/>
  <c r="C754"/>
  <c r="E753"/>
  <c r="A752"/>
  <c r="D752" s="1"/>
  <c r="B753"/>
  <c r="E729" i="73"/>
  <c r="L751" i="80" l="1"/>
  <c r="P751"/>
  <c r="C756" i="73"/>
  <c r="D757"/>
  <c r="F756"/>
  <c r="I733"/>
  <c r="G734"/>
  <c r="H734" s="1"/>
  <c r="B736"/>
  <c r="A736" s="1"/>
  <c r="N752" i="80"/>
  <c r="O752"/>
  <c r="I751"/>
  <c r="M751"/>
  <c r="K752"/>
  <c r="J752"/>
  <c r="B754"/>
  <c r="H754"/>
  <c r="G754"/>
  <c r="F754"/>
  <c r="A753"/>
  <c r="D753" s="1"/>
  <c r="C755"/>
  <c r="E754"/>
  <c r="E730" i="73"/>
  <c r="L752" i="80" l="1"/>
  <c r="P752"/>
  <c r="D758" i="73"/>
  <c r="F757"/>
  <c r="C757"/>
  <c r="C758" s="1"/>
  <c r="I734"/>
  <c r="G735"/>
  <c r="H735" s="1"/>
  <c r="B737"/>
  <c r="A737" s="1"/>
  <c r="O753" i="80"/>
  <c r="N753"/>
  <c r="I752"/>
  <c r="M752"/>
  <c r="K753"/>
  <c r="J753"/>
  <c r="H755"/>
  <c r="G755"/>
  <c r="F755"/>
  <c r="C756"/>
  <c r="E755"/>
  <c r="A754"/>
  <c r="D754" s="1"/>
  <c r="B755"/>
  <c r="E731" i="73"/>
  <c r="L753" i="80" l="1"/>
  <c r="P753"/>
  <c r="I735" i="73"/>
  <c r="D759"/>
  <c r="F758"/>
  <c r="B738"/>
  <c r="A738" s="1"/>
  <c r="G736"/>
  <c r="H736" s="1"/>
  <c r="N754" i="80"/>
  <c r="O754"/>
  <c r="I753"/>
  <c r="M753"/>
  <c r="K754"/>
  <c r="J754"/>
  <c r="B756"/>
  <c r="H756"/>
  <c r="G756"/>
  <c r="F756"/>
  <c r="A755"/>
  <c r="D755" s="1"/>
  <c r="C757"/>
  <c r="E756"/>
  <c r="E732" i="73"/>
  <c r="P754" i="80" l="1"/>
  <c r="L754"/>
  <c r="D760" i="73"/>
  <c r="F759"/>
  <c r="C759"/>
  <c r="C760" s="1"/>
  <c r="I736"/>
  <c r="G737"/>
  <c r="H737" s="1"/>
  <c r="B739"/>
  <c r="A739" s="1"/>
  <c r="O755" i="80"/>
  <c r="N755"/>
  <c r="I754"/>
  <c r="M754"/>
  <c r="K755"/>
  <c r="J755"/>
  <c r="H757"/>
  <c r="G757"/>
  <c r="F757"/>
  <c r="C758"/>
  <c r="E757"/>
  <c r="A756"/>
  <c r="D756" s="1"/>
  <c r="B757"/>
  <c r="E733" i="73"/>
  <c r="L755" i="80" l="1"/>
  <c r="P755"/>
  <c r="I737" i="73"/>
  <c r="D761"/>
  <c r="F760"/>
  <c r="G738"/>
  <c r="H738" s="1"/>
  <c r="B740"/>
  <c r="A740" s="1"/>
  <c r="O756" i="80"/>
  <c r="N756"/>
  <c r="I755"/>
  <c r="M755"/>
  <c r="K756"/>
  <c r="J756"/>
  <c r="B758"/>
  <c r="H758"/>
  <c r="G758"/>
  <c r="F758"/>
  <c r="A757"/>
  <c r="D757" s="1"/>
  <c r="C759"/>
  <c r="E758"/>
  <c r="E734" i="73"/>
  <c r="P756" i="80" l="1"/>
  <c r="L756"/>
  <c r="D762" i="73"/>
  <c r="F761"/>
  <c r="C761"/>
  <c r="I738"/>
  <c r="B741"/>
  <c r="A741" s="1"/>
  <c r="G739"/>
  <c r="H739" s="1"/>
  <c r="I739"/>
  <c r="I756" i="80"/>
  <c r="M756"/>
  <c r="O757"/>
  <c r="N757"/>
  <c r="K757"/>
  <c r="J757"/>
  <c r="H759"/>
  <c r="G759"/>
  <c r="F759"/>
  <c r="C760"/>
  <c r="E759"/>
  <c r="A758"/>
  <c r="D758" s="1"/>
  <c r="B759"/>
  <c r="E735" i="73"/>
  <c r="P757" i="80" l="1"/>
  <c r="L757"/>
  <c r="C762" i="73"/>
  <c r="D763"/>
  <c r="F762"/>
  <c r="G740"/>
  <c r="H740" s="1"/>
  <c r="B742"/>
  <c r="A742" s="1"/>
  <c r="O758" i="80"/>
  <c r="N758"/>
  <c r="I757"/>
  <c r="M757"/>
  <c r="K758"/>
  <c r="J758"/>
  <c r="B760"/>
  <c r="H760"/>
  <c r="G760"/>
  <c r="F760"/>
  <c r="A759"/>
  <c r="D759" s="1"/>
  <c r="C761"/>
  <c r="E760"/>
  <c r="E736" i="73"/>
  <c r="L758" i="80" l="1"/>
  <c r="P758"/>
  <c r="D764" i="73"/>
  <c r="F763"/>
  <c r="C763"/>
  <c r="C764" s="1"/>
  <c r="I740"/>
  <c r="G741"/>
  <c r="H741" s="1"/>
  <c r="B743"/>
  <c r="A743" s="1"/>
  <c r="I758" i="80"/>
  <c r="M758"/>
  <c r="O759"/>
  <c r="N759"/>
  <c r="K759"/>
  <c r="J759"/>
  <c r="H761"/>
  <c r="G761"/>
  <c r="F761"/>
  <c r="C762"/>
  <c r="E761"/>
  <c r="A760"/>
  <c r="D760" s="1"/>
  <c r="B761"/>
  <c r="E737" i="73"/>
  <c r="L759" i="80" l="1"/>
  <c r="P759"/>
  <c r="D765" i="73"/>
  <c r="F764"/>
  <c r="B744"/>
  <c r="A744" s="1"/>
  <c r="G742"/>
  <c r="H742" s="1"/>
  <c r="I741"/>
  <c r="O760" i="80"/>
  <c r="N760"/>
  <c r="I759"/>
  <c r="M759"/>
  <c r="K760"/>
  <c r="J760"/>
  <c r="B762"/>
  <c r="H762"/>
  <c r="G762"/>
  <c r="F762"/>
  <c r="A761"/>
  <c r="D761" s="1"/>
  <c r="C763"/>
  <c r="E762"/>
  <c r="E738" i="73"/>
  <c r="L760" i="80" l="1"/>
  <c r="P760"/>
  <c r="D766" i="73"/>
  <c r="F765"/>
  <c r="C765"/>
  <c r="C766" s="1"/>
  <c r="I742"/>
  <c r="G743"/>
  <c r="H743" s="1"/>
  <c r="B745"/>
  <c r="A745" s="1"/>
  <c r="N761" i="80"/>
  <c r="O761"/>
  <c r="I760"/>
  <c r="M760"/>
  <c r="K761"/>
  <c r="J761"/>
  <c r="H763"/>
  <c r="G763"/>
  <c r="F763"/>
  <c r="C764"/>
  <c r="E763"/>
  <c r="A762"/>
  <c r="D762" s="1"/>
  <c r="B763"/>
  <c r="E739" i="73"/>
  <c r="L761" i="80" l="1"/>
  <c r="P761"/>
  <c r="I743" i="73"/>
  <c r="D767"/>
  <c r="F766"/>
  <c r="G744"/>
  <c r="H744" s="1"/>
  <c r="B746"/>
  <c r="A746" s="1"/>
  <c r="O762" i="80"/>
  <c r="N762"/>
  <c r="I761"/>
  <c r="M761"/>
  <c r="K762"/>
  <c r="J762"/>
  <c r="B764"/>
  <c r="H764"/>
  <c r="G764"/>
  <c r="F764"/>
  <c r="A763"/>
  <c r="D763" s="1"/>
  <c r="C765"/>
  <c r="E764"/>
  <c r="E740" i="73"/>
  <c r="L762" i="80" l="1"/>
  <c r="P762"/>
  <c r="D768" i="73"/>
  <c r="F767"/>
  <c r="C767"/>
  <c r="C768" s="1"/>
  <c r="I744"/>
  <c r="B747"/>
  <c r="A747" s="1"/>
  <c r="G745"/>
  <c r="H745" s="1"/>
  <c r="I745"/>
  <c r="N763" i="80"/>
  <c r="O763"/>
  <c r="I762"/>
  <c r="M762"/>
  <c r="K763"/>
  <c r="J763"/>
  <c r="H765"/>
  <c r="G765"/>
  <c r="F765"/>
  <c r="A764"/>
  <c r="D764" s="1"/>
  <c r="C766"/>
  <c r="E765"/>
  <c r="B765"/>
  <c r="E741" i="73"/>
  <c r="L763" i="80" l="1"/>
  <c r="P763"/>
  <c r="D769" i="73"/>
  <c r="F768"/>
  <c r="G746"/>
  <c r="H746" s="1"/>
  <c r="B748"/>
  <c r="A748" s="1"/>
  <c r="O764" i="80"/>
  <c r="N764"/>
  <c r="I763"/>
  <c r="M763"/>
  <c r="J764"/>
  <c r="K764"/>
  <c r="H766"/>
  <c r="G766"/>
  <c r="F766"/>
  <c r="B766"/>
  <c r="C767"/>
  <c r="E766"/>
  <c r="A765"/>
  <c r="D765" s="1"/>
  <c r="E742" i="73"/>
  <c r="P764" i="80" l="1"/>
  <c r="L764"/>
  <c r="D770" i="73"/>
  <c r="F769"/>
  <c r="C769"/>
  <c r="C770" s="1"/>
  <c r="G747"/>
  <c r="H747" s="1"/>
  <c r="B749"/>
  <c r="A749" s="1"/>
  <c r="I746"/>
  <c r="O765" i="80"/>
  <c r="N765"/>
  <c r="I764"/>
  <c r="M764"/>
  <c r="K765"/>
  <c r="J765"/>
  <c r="H767"/>
  <c r="G767"/>
  <c r="F767"/>
  <c r="A766"/>
  <c r="D766" s="1"/>
  <c r="C768"/>
  <c r="E767"/>
  <c r="B767"/>
  <c r="E743" i="73"/>
  <c r="P765" i="80" l="1"/>
  <c r="L765"/>
  <c r="D771" i="73"/>
  <c r="F770"/>
  <c r="I747"/>
  <c r="G748"/>
  <c r="H748" s="1"/>
  <c r="B750"/>
  <c r="A750" s="1"/>
  <c r="O766" i="80"/>
  <c r="N766"/>
  <c r="I765"/>
  <c r="M765"/>
  <c r="K766"/>
  <c r="J766"/>
  <c r="B768"/>
  <c r="H768"/>
  <c r="G768"/>
  <c r="F768"/>
  <c r="C769"/>
  <c r="E768"/>
  <c r="A767"/>
  <c r="D767" s="1"/>
  <c r="E744" i="73"/>
  <c r="P766" i="80" l="1"/>
  <c r="L766"/>
  <c r="D772" i="73"/>
  <c r="F771"/>
  <c r="C771"/>
  <c r="B751"/>
  <c r="A751" s="1"/>
  <c r="G749"/>
  <c r="H749" s="1"/>
  <c r="I748"/>
  <c r="O767" i="80"/>
  <c r="N767"/>
  <c r="I766"/>
  <c r="M766"/>
  <c r="K767"/>
  <c r="J767"/>
  <c r="H769"/>
  <c r="G769"/>
  <c r="F769"/>
  <c r="A768"/>
  <c r="D768" s="1"/>
  <c r="C770"/>
  <c r="E769"/>
  <c r="B769"/>
  <c r="E745" i="73"/>
  <c r="L767" i="80" l="1"/>
  <c r="P767"/>
  <c r="C772" i="73"/>
  <c r="D773"/>
  <c r="F772"/>
  <c r="I749"/>
  <c r="G750"/>
  <c r="H750" s="1"/>
  <c r="I750"/>
  <c r="B752"/>
  <c r="A752" s="1"/>
  <c r="I767" i="80"/>
  <c r="M767"/>
  <c r="N768"/>
  <c r="O768"/>
  <c r="K768"/>
  <c r="J768"/>
  <c r="B770"/>
  <c r="H770"/>
  <c r="G770"/>
  <c r="F770"/>
  <c r="C771"/>
  <c r="E770"/>
  <c r="A769"/>
  <c r="D769" s="1"/>
  <c r="E746" i="73"/>
  <c r="L768" i="80" l="1"/>
  <c r="P768"/>
  <c r="D774" i="73"/>
  <c r="F773"/>
  <c r="C773"/>
  <c r="C774" s="1"/>
  <c r="G751"/>
  <c r="H751" s="1"/>
  <c r="B753"/>
  <c r="A753" s="1"/>
  <c r="O769" i="80"/>
  <c r="N769"/>
  <c r="I768"/>
  <c r="M768"/>
  <c r="K769"/>
  <c r="J769"/>
  <c r="H771"/>
  <c r="G771"/>
  <c r="F771"/>
  <c r="A770"/>
  <c r="D770" s="1"/>
  <c r="C772"/>
  <c r="E771"/>
  <c r="B771"/>
  <c r="E747" i="73"/>
  <c r="P769" i="80" l="1"/>
  <c r="L769"/>
  <c r="D775" i="73"/>
  <c r="C775" s="1"/>
  <c r="F774"/>
  <c r="I751"/>
  <c r="G752"/>
  <c r="H752" s="1"/>
  <c r="B754"/>
  <c r="A754" s="1"/>
  <c r="N770" i="80"/>
  <c r="O770"/>
  <c r="I769"/>
  <c r="M769"/>
  <c r="K770"/>
  <c r="J770"/>
  <c r="B772"/>
  <c r="H772"/>
  <c r="G772"/>
  <c r="F772"/>
  <c r="C773"/>
  <c r="E772"/>
  <c r="A771"/>
  <c r="D771" s="1"/>
  <c r="E748" i="73"/>
  <c r="P770" i="80" l="1"/>
  <c r="L770"/>
  <c r="D776" i="73"/>
  <c r="C776" s="1"/>
  <c r="F775"/>
  <c r="I752"/>
  <c r="B755"/>
  <c r="A755" s="1"/>
  <c r="G753"/>
  <c r="H753" s="1"/>
  <c r="O771" i="80"/>
  <c r="N771"/>
  <c r="I770"/>
  <c r="M770"/>
  <c r="K771"/>
  <c r="J771"/>
  <c r="H773"/>
  <c r="G773"/>
  <c r="F773"/>
  <c r="A772"/>
  <c r="D772" s="1"/>
  <c r="C774"/>
  <c r="E773"/>
  <c r="B773"/>
  <c r="E749" i="73"/>
  <c r="L771" i="80" l="1"/>
  <c r="P771"/>
  <c r="D777" i="73"/>
  <c r="C777" s="1"/>
  <c r="F776"/>
  <c r="I753"/>
  <c r="G754"/>
  <c r="H754" s="1"/>
  <c r="B756"/>
  <c r="A756" s="1"/>
  <c r="O772" i="80"/>
  <c r="N772"/>
  <c r="I771"/>
  <c r="M771"/>
  <c r="K772"/>
  <c r="J772"/>
  <c r="B774"/>
  <c r="H774"/>
  <c r="G774"/>
  <c r="F774"/>
  <c r="C775"/>
  <c r="E774"/>
  <c r="A773"/>
  <c r="D773" s="1"/>
  <c r="E750" i="73"/>
  <c r="L772" i="80" l="1"/>
  <c r="P772"/>
  <c r="D778" i="73"/>
  <c r="C778" s="1"/>
  <c r="F777"/>
  <c r="I754"/>
  <c r="B757"/>
  <c r="A757" s="1"/>
  <c r="G755"/>
  <c r="H755" s="1"/>
  <c r="O773" i="80"/>
  <c r="N773"/>
  <c r="I772"/>
  <c r="M772"/>
  <c r="K773"/>
  <c r="J773"/>
  <c r="H775"/>
  <c r="G775"/>
  <c r="F775"/>
  <c r="C776"/>
  <c r="E775"/>
  <c r="A774"/>
  <c r="D774" s="1"/>
  <c r="B775"/>
  <c r="E751" i="73"/>
  <c r="L773" i="80" l="1"/>
  <c r="P773"/>
  <c r="D779" i="73"/>
  <c r="F778"/>
  <c r="G756"/>
  <c r="H756" s="1"/>
  <c r="B758"/>
  <c r="A758" s="1"/>
  <c r="I755"/>
  <c r="O774" i="80"/>
  <c r="N774"/>
  <c r="I773"/>
  <c r="M773"/>
  <c r="K774"/>
  <c r="J774"/>
  <c r="H776"/>
  <c r="G776"/>
  <c r="F776"/>
  <c r="B776"/>
  <c r="A775"/>
  <c r="D775" s="1"/>
  <c r="C777"/>
  <c r="E776"/>
  <c r="E752" i="73"/>
  <c r="P774" i="80" l="1"/>
  <c r="L774"/>
  <c r="D780" i="73"/>
  <c r="F779"/>
  <c r="C779"/>
  <c r="C780" s="1"/>
  <c r="I756"/>
  <c r="G757"/>
  <c r="H757" s="1"/>
  <c r="B759"/>
  <c r="A759" s="1"/>
  <c r="I774" i="80"/>
  <c r="M774"/>
  <c r="O775"/>
  <c r="N775"/>
  <c r="K775"/>
  <c r="J775"/>
  <c r="H777"/>
  <c r="G777"/>
  <c r="F777"/>
  <c r="C778"/>
  <c r="E777"/>
  <c r="A776"/>
  <c r="D776" s="1"/>
  <c r="B777"/>
  <c r="E753" i="73"/>
  <c r="L775" i="80" l="1"/>
  <c r="P775"/>
  <c r="D781" i="73"/>
  <c r="F780"/>
  <c r="I757"/>
  <c r="G758"/>
  <c r="H758" s="1"/>
  <c r="B760"/>
  <c r="A760" s="1"/>
  <c r="O776" i="80"/>
  <c r="N776"/>
  <c r="I775"/>
  <c r="M775"/>
  <c r="K776"/>
  <c r="J776"/>
  <c r="H778"/>
  <c r="G778"/>
  <c r="F778"/>
  <c r="B778"/>
  <c r="A777"/>
  <c r="D777" s="1"/>
  <c r="C779"/>
  <c r="E778"/>
  <c r="E754" i="73"/>
  <c r="L776" i="80" l="1"/>
  <c r="P776"/>
  <c r="D782" i="73"/>
  <c r="F781"/>
  <c r="C781"/>
  <c r="C782" s="1"/>
  <c r="I758"/>
  <c r="G759"/>
  <c r="H759" s="1"/>
  <c r="B761"/>
  <c r="A761" s="1"/>
  <c r="O777" i="80"/>
  <c r="N777"/>
  <c r="I776"/>
  <c r="M776"/>
  <c r="K777"/>
  <c r="J777"/>
  <c r="H779"/>
  <c r="G779"/>
  <c r="F779"/>
  <c r="A778"/>
  <c r="D778" s="1"/>
  <c r="C780"/>
  <c r="E779"/>
  <c r="B779"/>
  <c r="E755" i="73"/>
  <c r="L777" i="80" l="1"/>
  <c r="P777"/>
  <c r="D783" i="73"/>
  <c r="F782"/>
  <c r="I759"/>
  <c r="G760"/>
  <c r="H760" s="1"/>
  <c r="I760"/>
  <c r="B762"/>
  <c r="A762" s="1"/>
  <c r="O778" i="80"/>
  <c r="N778"/>
  <c r="I777"/>
  <c r="M777"/>
  <c r="K778"/>
  <c r="J778"/>
  <c r="H780"/>
  <c r="G780"/>
  <c r="F780"/>
  <c r="B780"/>
  <c r="C781"/>
  <c r="E780"/>
  <c r="A779"/>
  <c r="D779" s="1"/>
  <c r="E756" i="73"/>
  <c r="P778" i="80" l="1"/>
  <c r="L778"/>
  <c r="D784" i="73"/>
  <c r="F783"/>
  <c r="C783"/>
  <c r="G761"/>
  <c r="H761" s="1"/>
  <c r="B763"/>
  <c r="A763" s="1"/>
  <c r="O779" i="80"/>
  <c r="N779"/>
  <c r="I778"/>
  <c r="M778"/>
  <c r="K779"/>
  <c r="J779"/>
  <c r="H781"/>
  <c r="G781"/>
  <c r="F781"/>
  <c r="A780"/>
  <c r="D780" s="1"/>
  <c r="C782"/>
  <c r="E781"/>
  <c r="B781"/>
  <c r="E757" i="73"/>
  <c r="L779" i="80" l="1"/>
  <c r="P779"/>
  <c r="C784" i="73"/>
  <c r="D785"/>
  <c r="F784"/>
  <c r="I761"/>
  <c r="G762"/>
  <c r="H762" s="1"/>
  <c r="I762"/>
  <c r="B764"/>
  <c r="A764" s="1"/>
  <c r="N780" i="80"/>
  <c r="O780"/>
  <c r="I779"/>
  <c r="M779"/>
  <c r="K780"/>
  <c r="J780"/>
  <c r="H782"/>
  <c r="G782"/>
  <c r="F782"/>
  <c r="B782"/>
  <c r="C783"/>
  <c r="E782"/>
  <c r="A781"/>
  <c r="D781" s="1"/>
  <c r="E758" i="73"/>
  <c r="P780" i="80" l="1"/>
  <c r="L780"/>
  <c r="D786" i="73"/>
  <c r="F785"/>
  <c r="C785"/>
  <c r="G763"/>
  <c r="H763" s="1"/>
  <c r="B765"/>
  <c r="A765" s="1"/>
  <c r="O781" i="80"/>
  <c r="N781"/>
  <c r="I780"/>
  <c r="M780"/>
  <c r="K781"/>
  <c r="J781"/>
  <c r="H783"/>
  <c r="G783"/>
  <c r="F783"/>
  <c r="C784"/>
  <c r="E783"/>
  <c r="A782"/>
  <c r="D782" s="1"/>
  <c r="B783"/>
  <c r="E759" i="73"/>
  <c r="L781" i="80" l="1"/>
  <c r="P781"/>
  <c r="C786" i="73"/>
  <c r="D787"/>
  <c r="F786"/>
  <c r="I763"/>
  <c r="B766"/>
  <c r="A766" s="1"/>
  <c r="G764"/>
  <c r="H764" s="1"/>
  <c r="N782" i="80"/>
  <c r="O782"/>
  <c r="I781"/>
  <c r="M781"/>
  <c r="K782"/>
  <c r="J782"/>
  <c r="H784"/>
  <c r="G784"/>
  <c r="F784"/>
  <c r="B784"/>
  <c r="A783"/>
  <c r="D783" s="1"/>
  <c r="C785"/>
  <c r="E784"/>
  <c r="E760" i="73"/>
  <c r="L782" i="80" l="1"/>
  <c r="P782"/>
  <c r="D788" i="73"/>
  <c r="F787"/>
  <c r="C787"/>
  <c r="C788" s="1"/>
  <c r="I764"/>
  <c r="G765"/>
  <c r="H765" s="1"/>
  <c r="B767"/>
  <c r="A767" s="1"/>
  <c r="O783" i="80"/>
  <c r="N783"/>
  <c r="I782"/>
  <c r="M782"/>
  <c r="K783"/>
  <c r="J783"/>
  <c r="G785"/>
  <c r="H785"/>
  <c r="F785"/>
  <c r="C786"/>
  <c r="E785"/>
  <c r="A784"/>
  <c r="D784" s="1"/>
  <c r="B785"/>
  <c r="E761" i="73"/>
  <c r="L783" i="80" l="1"/>
  <c r="P783"/>
  <c r="D789" i="73"/>
  <c r="F788"/>
  <c r="I765"/>
  <c r="G766"/>
  <c r="H766" s="1"/>
  <c r="I766"/>
  <c r="B768"/>
  <c r="A768" s="1"/>
  <c r="O784" i="80"/>
  <c r="N784"/>
  <c r="I783"/>
  <c r="M783"/>
  <c r="K784"/>
  <c r="J784"/>
  <c r="H786"/>
  <c r="G786"/>
  <c r="F786"/>
  <c r="B786"/>
  <c r="A785"/>
  <c r="D785" s="1"/>
  <c r="C787"/>
  <c r="E786"/>
  <c r="E762" i="73"/>
  <c r="L784" i="80" l="1"/>
  <c r="P784"/>
  <c r="D790" i="73"/>
  <c r="F789"/>
  <c r="C789"/>
  <c r="G767"/>
  <c r="H767" s="1"/>
  <c r="B769"/>
  <c r="A769" s="1"/>
  <c r="O785" i="80"/>
  <c r="N785"/>
  <c r="I784"/>
  <c r="M784"/>
  <c r="K785"/>
  <c r="J785"/>
  <c r="H787"/>
  <c r="G787"/>
  <c r="F787"/>
  <c r="A786"/>
  <c r="D786" s="1"/>
  <c r="C788"/>
  <c r="E787"/>
  <c r="B787"/>
  <c r="E763" i="73"/>
  <c r="L785" i="80" l="1"/>
  <c r="P785"/>
  <c r="C790" i="73"/>
  <c r="D791"/>
  <c r="F790"/>
  <c r="I767"/>
  <c r="G768"/>
  <c r="H768" s="1"/>
  <c r="B770"/>
  <c r="A770" s="1"/>
  <c r="O786" i="80"/>
  <c r="N786"/>
  <c r="I785"/>
  <c r="M785"/>
  <c r="K786"/>
  <c r="J786"/>
  <c r="B788"/>
  <c r="H788"/>
  <c r="G788"/>
  <c r="F788"/>
  <c r="C789"/>
  <c r="E788"/>
  <c r="A787"/>
  <c r="D787" s="1"/>
  <c r="E764" i="73"/>
  <c r="L786" i="80" l="1"/>
  <c r="P786"/>
  <c r="D792" i="73"/>
  <c r="F791"/>
  <c r="C791"/>
  <c r="C792" s="1"/>
  <c r="I768"/>
  <c r="G769"/>
  <c r="H769" s="1"/>
  <c r="B771"/>
  <c r="A771" s="1"/>
  <c r="O787" i="80"/>
  <c r="N787"/>
  <c r="I786"/>
  <c r="M786"/>
  <c r="K787"/>
  <c r="J787"/>
  <c r="H789"/>
  <c r="G789"/>
  <c r="F789"/>
  <c r="A788"/>
  <c r="D788" s="1"/>
  <c r="C790"/>
  <c r="E789"/>
  <c r="B789"/>
  <c r="E765" i="73"/>
  <c r="L787" i="80" l="1"/>
  <c r="P787"/>
  <c r="D793" i="73"/>
  <c r="F792"/>
  <c r="I769"/>
  <c r="G770"/>
  <c r="H770" s="1"/>
  <c r="B772"/>
  <c r="A772" s="1"/>
  <c r="I787" i="80"/>
  <c r="M787"/>
  <c r="O788"/>
  <c r="N788"/>
  <c r="K788"/>
  <c r="J788"/>
  <c r="H790"/>
  <c r="G790"/>
  <c r="F790"/>
  <c r="B790"/>
  <c r="C791"/>
  <c r="E790"/>
  <c r="A789"/>
  <c r="D789" s="1"/>
  <c r="E766" i="73"/>
  <c r="P788" i="80" l="1"/>
  <c r="L788"/>
  <c r="D794" i="73"/>
  <c r="F793"/>
  <c r="C793"/>
  <c r="C794" s="1"/>
  <c r="I770"/>
  <c r="G771"/>
  <c r="H771" s="1"/>
  <c r="B773"/>
  <c r="A773" s="1"/>
  <c r="N789" i="80"/>
  <c r="O789"/>
  <c r="I788"/>
  <c r="M788"/>
  <c r="K789"/>
  <c r="J789"/>
  <c r="H791"/>
  <c r="G791"/>
  <c r="F791"/>
  <c r="C792"/>
  <c r="E791"/>
  <c r="A790"/>
  <c r="D790" s="1"/>
  <c r="B791"/>
  <c r="E767" i="73"/>
  <c r="L789" i="80" l="1"/>
  <c r="P789"/>
  <c r="D795" i="73"/>
  <c r="F794"/>
  <c r="I771"/>
  <c r="G772"/>
  <c r="H772" s="1"/>
  <c r="I772"/>
  <c r="B774"/>
  <c r="A774" s="1"/>
  <c r="O790" i="80"/>
  <c r="N790"/>
  <c r="I789"/>
  <c r="M789"/>
  <c r="K790"/>
  <c r="J790"/>
  <c r="H792"/>
  <c r="G792"/>
  <c r="F792"/>
  <c r="B792"/>
  <c r="A791"/>
  <c r="D791" s="1"/>
  <c r="C793"/>
  <c r="E792"/>
  <c r="E768" i="73"/>
  <c r="P790" i="80" l="1"/>
  <c r="L790"/>
  <c r="D796" i="73"/>
  <c r="F795"/>
  <c r="C795"/>
  <c r="G773"/>
  <c r="H773" s="1"/>
  <c r="B775"/>
  <c r="A775" s="1"/>
  <c r="I790" i="80"/>
  <c r="M790"/>
  <c r="N791"/>
  <c r="O791"/>
  <c r="K791"/>
  <c r="J791"/>
  <c r="H793"/>
  <c r="G793"/>
  <c r="F793"/>
  <c r="C794"/>
  <c r="E793"/>
  <c r="A792"/>
  <c r="D792" s="1"/>
  <c r="B793"/>
  <c r="E769" i="73"/>
  <c r="L791" i="80" l="1"/>
  <c r="P791"/>
  <c r="C796" i="73"/>
  <c r="D797"/>
  <c r="F796"/>
  <c r="I773"/>
  <c r="G774"/>
  <c r="H774" s="1"/>
  <c r="I774"/>
  <c r="B776"/>
  <c r="A776" s="1"/>
  <c r="O792" i="80"/>
  <c r="N792"/>
  <c r="I791"/>
  <c r="M791"/>
  <c r="K792"/>
  <c r="J792"/>
  <c r="H794"/>
  <c r="G794"/>
  <c r="F794"/>
  <c r="B794"/>
  <c r="A793"/>
  <c r="D793" s="1"/>
  <c r="C795"/>
  <c r="E794"/>
  <c r="E770" i="73"/>
  <c r="P792" i="80" l="1"/>
  <c r="L792"/>
  <c r="D798" i="73"/>
  <c r="F797"/>
  <c r="C797"/>
  <c r="C798" s="1"/>
  <c r="G775"/>
  <c r="H775" s="1"/>
  <c r="B777"/>
  <c r="A777" s="1"/>
  <c r="O793" i="80"/>
  <c r="N793"/>
  <c r="I792"/>
  <c r="M792"/>
  <c r="K793"/>
  <c r="J793"/>
  <c r="H795"/>
  <c r="G795"/>
  <c r="F795"/>
  <c r="C796"/>
  <c r="E795"/>
  <c r="A794"/>
  <c r="D794" s="1"/>
  <c r="B795"/>
  <c r="E771" i="73"/>
  <c r="L793" i="80" l="1"/>
  <c r="P793"/>
  <c r="D799" i="73"/>
  <c r="F798"/>
  <c r="I775"/>
  <c r="G776"/>
  <c r="H776" s="1"/>
  <c r="I776"/>
  <c r="B778"/>
  <c r="A778" s="1"/>
  <c r="O794" i="80"/>
  <c r="N794"/>
  <c r="I793"/>
  <c r="M793"/>
  <c r="K794"/>
  <c r="J794"/>
  <c r="H796"/>
  <c r="G796"/>
  <c r="F796"/>
  <c r="B796"/>
  <c r="A795"/>
  <c r="D795" s="1"/>
  <c r="C797"/>
  <c r="E796"/>
  <c r="E772" i="73"/>
  <c r="L794" i="80" l="1"/>
  <c r="P794"/>
  <c r="D800" i="73"/>
  <c r="F799"/>
  <c r="C799"/>
  <c r="C800" s="1"/>
  <c r="G777"/>
  <c r="H777" s="1"/>
  <c r="B779"/>
  <c r="A779" s="1"/>
  <c r="I794" i="80"/>
  <c r="M794"/>
  <c r="O795"/>
  <c r="N795"/>
  <c r="K795"/>
  <c r="J795"/>
  <c r="H797"/>
  <c r="G797"/>
  <c r="F797"/>
  <c r="A796"/>
  <c r="D796" s="1"/>
  <c r="C798"/>
  <c r="E797"/>
  <c r="B797"/>
  <c r="E773" i="73"/>
  <c r="L795" i="80" l="1"/>
  <c r="P795"/>
  <c r="D801" i="73"/>
  <c r="F800"/>
  <c r="G778"/>
  <c r="H778" s="1"/>
  <c r="B780"/>
  <c r="A780" s="1"/>
  <c r="I777"/>
  <c r="N796" i="80"/>
  <c r="O796"/>
  <c r="I795"/>
  <c r="M795"/>
  <c r="K796"/>
  <c r="J796"/>
  <c r="H798"/>
  <c r="G798"/>
  <c r="F798"/>
  <c r="B798"/>
  <c r="C799"/>
  <c r="E798"/>
  <c r="A797"/>
  <c r="D797" s="1"/>
  <c r="E774" i="73"/>
  <c r="L796" i="80" l="1"/>
  <c r="P796"/>
  <c r="D802" i="73"/>
  <c r="F801"/>
  <c r="C801"/>
  <c r="C802" s="1"/>
  <c r="I778"/>
  <c r="G779"/>
  <c r="H779" s="1"/>
  <c r="B781"/>
  <c r="A781" s="1"/>
  <c r="O797" i="80"/>
  <c r="N797"/>
  <c r="I796"/>
  <c r="M796"/>
  <c r="K797"/>
  <c r="J797"/>
  <c r="H799"/>
  <c r="G799"/>
  <c r="F799"/>
  <c r="C800"/>
  <c r="E799"/>
  <c r="A798"/>
  <c r="D798" s="1"/>
  <c r="B799"/>
  <c r="E775" i="73"/>
  <c r="L797" i="80" l="1"/>
  <c r="P797"/>
  <c r="I779" i="73"/>
  <c r="D803"/>
  <c r="F802"/>
  <c r="G780"/>
  <c r="H780" s="1"/>
  <c r="B782"/>
  <c r="A782" s="1"/>
  <c r="N798" i="80"/>
  <c r="O798"/>
  <c r="I797"/>
  <c r="M797"/>
  <c r="K798"/>
  <c r="J798"/>
  <c r="H800"/>
  <c r="G800"/>
  <c r="F800"/>
  <c r="B800"/>
  <c r="A799"/>
  <c r="D799" s="1"/>
  <c r="C801"/>
  <c r="E800"/>
  <c r="E776" i="73"/>
  <c r="L798" i="80" l="1"/>
  <c r="P798"/>
  <c r="D804" i="73"/>
  <c r="F803"/>
  <c r="C803"/>
  <c r="C804" s="1"/>
  <c r="I780"/>
  <c r="G781"/>
  <c r="H781" s="1"/>
  <c r="B783"/>
  <c r="A783" s="1"/>
  <c r="O799" i="80"/>
  <c r="N799"/>
  <c r="I798"/>
  <c r="M798"/>
  <c r="K799"/>
  <c r="J799"/>
  <c r="G801"/>
  <c r="H801"/>
  <c r="F801"/>
  <c r="C802"/>
  <c r="E801"/>
  <c r="A800"/>
  <c r="D800" s="1"/>
  <c r="B801"/>
  <c r="E777" i="73"/>
  <c r="L799" i="80" l="1"/>
  <c r="P799"/>
  <c r="D805" i="73"/>
  <c r="F804"/>
  <c r="G782"/>
  <c r="H782" s="1"/>
  <c r="B784"/>
  <c r="A784" s="1"/>
  <c r="I781"/>
  <c r="O800" i="80"/>
  <c r="N800"/>
  <c r="I799"/>
  <c r="M799"/>
  <c r="K800"/>
  <c r="J800"/>
  <c r="H802"/>
  <c r="G802"/>
  <c r="F802"/>
  <c r="B802"/>
  <c r="A801"/>
  <c r="D801" s="1"/>
  <c r="C803"/>
  <c r="E802"/>
  <c r="E778" i="73"/>
  <c r="L800" i="80" l="1"/>
  <c r="P800"/>
  <c r="D806" i="73"/>
  <c r="F805"/>
  <c r="C805"/>
  <c r="C806" s="1"/>
  <c r="I782"/>
  <c r="G783"/>
  <c r="H783" s="1"/>
  <c r="B785"/>
  <c r="A785" s="1"/>
  <c r="O801" i="80"/>
  <c r="N801"/>
  <c r="I800"/>
  <c r="M800"/>
  <c r="K801"/>
  <c r="J801"/>
  <c r="H803"/>
  <c r="G803"/>
  <c r="F803"/>
  <c r="A802"/>
  <c r="D802" s="1"/>
  <c r="C804"/>
  <c r="E803"/>
  <c r="B803"/>
  <c r="E779" i="73"/>
  <c r="L801" i="80" l="1"/>
  <c r="P801"/>
  <c r="D807" i="73"/>
  <c r="C807" s="1"/>
  <c r="F806"/>
  <c r="I783"/>
  <c r="G784"/>
  <c r="H784" s="1"/>
  <c r="B786"/>
  <c r="A786" s="1"/>
  <c r="O802" i="80"/>
  <c r="N802"/>
  <c r="I801"/>
  <c r="M801"/>
  <c r="K802"/>
  <c r="J802"/>
  <c r="B804"/>
  <c r="H804"/>
  <c r="G804"/>
  <c r="F804"/>
  <c r="C805"/>
  <c r="E804"/>
  <c r="A803"/>
  <c r="D803" s="1"/>
  <c r="E780" i="73"/>
  <c r="P802" i="80" l="1"/>
  <c r="L802"/>
  <c r="D808" i="73"/>
  <c r="C808" s="1"/>
  <c r="F807"/>
  <c r="I784"/>
  <c r="G785"/>
  <c r="H785" s="1"/>
  <c r="I785"/>
  <c r="B787"/>
  <c r="A787" s="1"/>
  <c r="O803" i="80"/>
  <c r="N803"/>
  <c r="I802"/>
  <c r="M802"/>
  <c r="K803"/>
  <c r="J803"/>
  <c r="H805"/>
  <c r="G805"/>
  <c r="F805"/>
  <c r="A804"/>
  <c r="D804" s="1"/>
  <c r="C806"/>
  <c r="E805"/>
  <c r="B805"/>
  <c r="E781" i="73"/>
  <c r="P803" i="80" l="1"/>
  <c r="L803"/>
  <c r="D809" i="73"/>
  <c r="F808"/>
  <c r="G786"/>
  <c r="H786" s="1"/>
  <c r="B788"/>
  <c r="A788" s="1"/>
  <c r="I803" i="80"/>
  <c r="M803"/>
  <c r="O804"/>
  <c r="N804"/>
  <c r="K804"/>
  <c r="J804"/>
  <c r="H806"/>
  <c r="G806"/>
  <c r="F806"/>
  <c r="B806"/>
  <c r="C807"/>
  <c r="E806"/>
  <c r="A805"/>
  <c r="D805" s="1"/>
  <c r="E782" i="73"/>
  <c r="L804" i="80" l="1"/>
  <c r="P804"/>
  <c r="D810" i="73"/>
  <c r="F809"/>
  <c r="C809"/>
  <c r="C810" s="1"/>
  <c r="I786"/>
  <c r="G787"/>
  <c r="H787" s="1"/>
  <c r="B789"/>
  <c r="A789" s="1"/>
  <c r="N805" i="80"/>
  <c r="O805"/>
  <c r="I804"/>
  <c r="M804"/>
  <c r="K805"/>
  <c r="J805"/>
  <c r="H807"/>
  <c r="G807"/>
  <c r="F807"/>
  <c r="A806"/>
  <c r="D806" s="1"/>
  <c r="C808"/>
  <c r="E807"/>
  <c r="B807"/>
  <c r="E783" i="73"/>
  <c r="P805" i="80" l="1"/>
  <c r="L805"/>
  <c r="I787" i="73"/>
  <c r="D811"/>
  <c r="F810"/>
  <c r="G788"/>
  <c r="H788" s="1"/>
  <c r="B790"/>
  <c r="A790" s="1"/>
  <c r="O806" i="80"/>
  <c r="N806"/>
  <c r="I805"/>
  <c r="M805"/>
  <c r="K806"/>
  <c r="J806"/>
  <c r="H808"/>
  <c r="G808"/>
  <c r="F808"/>
  <c r="B808"/>
  <c r="C809"/>
  <c r="E808"/>
  <c r="A807"/>
  <c r="D807" s="1"/>
  <c r="E784" i="73"/>
  <c r="L806" i="80" l="1"/>
  <c r="P806"/>
  <c r="D812" i="73"/>
  <c r="F811"/>
  <c r="C811"/>
  <c r="C812" s="1"/>
  <c r="I788"/>
  <c r="G789"/>
  <c r="H789" s="1"/>
  <c r="B791"/>
  <c r="A791" s="1"/>
  <c r="N807" i="80"/>
  <c r="O807"/>
  <c r="I806"/>
  <c r="M806"/>
  <c r="K807"/>
  <c r="J807"/>
  <c r="H809"/>
  <c r="G809"/>
  <c r="F809"/>
  <c r="A808"/>
  <c r="D808" s="1"/>
  <c r="C810"/>
  <c r="E809"/>
  <c r="B809"/>
  <c r="E785" i="73"/>
  <c r="L807" i="80" l="1"/>
  <c r="P807"/>
  <c r="I789" i="73"/>
  <c r="D813"/>
  <c r="F812"/>
  <c r="G790"/>
  <c r="H790" s="1"/>
  <c r="B792"/>
  <c r="A792" s="1"/>
  <c r="O808" i="80"/>
  <c r="N808"/>
  <c r="I807"/>
  <c r="M807"/>
  <c r="K808"/>
  <c r="J808"/>
  <c r="B810"/>
  <c r="H810"/>
  <c r="G810"/>
  <c r="F810"/>
  <c r="C811"/>
  <c r="E810"/>
  <c r="A809"/>
  <c r="D809" s="1"/>
  <c r="E786" i="73"/>
  <c r="L808" i="80" l="1"/>
  <c r="P808"/>
  <c r="D814" i="73"/>
  <c r="F813"/>
  <c r="C813"/>
  <c r="I790"/>
  <c r="G791"/>
  <c r="H791" s="1"/>
  <c r="B793"/>
  <c r="A793" s="1"/>
  <c r="O809" i="80"/>
  <c r="N809"/>
  <c r="I808"/>
  <c r="M808"/>
  <c r="K809"/>
  <c r="J809"/>
  <c r="H811"/>
  <c r="G811"/>
  <c r="F811"/>
  <c r="A810"/>
  <c r="D810" s="1"/>
  <c r="C812"/>
  <c r="E811"/>
  <c r="B811"/>
  <c r="E787" i="73"/>
  <c r="L809" i="80" l="1"/>
  <c r="P809"/>
  <c r="C814" i="73"/>
  <c r="I791"/>
  <c r="D815"/>
  <c r="F814"/>
  <c r="G792"/>
  <c r="H792" s="1"/>
  <c r="B794"/>
  <c r="A794" s="1"/>
  <c r="O810" i="80"/>
  <c r="N810"/>
  <c r="I809"/>
  <c r="M809"/>
  <c r="K810"/>
  <c r="J810"/>
  <c r="B812"/>
  <c r="H812"/>
  <c r="G812"/>
  <c r="F812"/>
  <c r="C813"/>
  <c r="E812"/>
  <c r="A811"/>
  <c r="D811" s="1"/>
  <c r="E788" i="73"/>
  <c r="L810" i="80" l="1"/>
  <c r="P810"/>
  <c r="D816" i="73"/>
  <c r="F815"/>
  <c r="C815"/>
  <c r="C816" s="1"/>
  <c r="I792"/>
  <c r="G793"/>
  <c r="H793" s="1"/>
  <c r="B795"/>
  <c r="A795" s="1"/>
  <c r="O811" i="80"/>
  <c r="N811"/>
  <c r="I810"/>
  <c r="M810"/>
  <c r="K811"/>
  <c r="J811"/>
  <c r="H813"/>
  <c r="G813"/>
  <c r="F813"/>
  <c r="A812"/>
  <c r="D812" s="1"/>
  <c r="C814"/>
  <c r="E813"/>
  <c r="B813"/>
  <c r="E789" i="73"/>
  <c r="P811" i="80" l="1"/>
  <c r="L811"/>
  <c r="I793" i="73"/>
  <c r="D817"/>
  <c r="F816"/>
  <c r="G794"/>
  <c r="H794" s="1"/>
  <c r="B796"/>
  <c r="A796" s="1"/>
  <c r="N812" i="80"/>
  <c r="O812"/>
  <c r="I811"/>
  <c r="M811"/>
  <c r="J812"/>
  <c r="K812"/>
  <c r="H814"/>
  <c r="G814"/>
  <c r="F814"/>
  <c r="B814"/>
  <c r="C815"/>
  <c r="E814"/>
  <c r="A813"/>
  <c r="D813" s="1"/>
  <c r="E790" i="73"/>
  <c r="L812" i="80" l="1"/>
  <c r="P812"/>
  <c r="D818" i="73"/>
  <c r="F817"/>
  <c r="C817"/>
  <c r="C818" s="1"/>
  <c r="I794"/>
  <c r="B797"/>
  <c r="A797" s="1"/>
  <c r="G795"/>
  <c r="H795" s="1"/>
  <c r="O813" i="80"/>
  <c r="N813"/>
  <c r="I812"/>
  <c r="M812"/>
  <c r="K813"/>
  <c r="J813"/>
  <c r="H815"/>
  <c r="G815"/>
  <c r="F815"/>
  <c r="A814"/>
  <c r="D814" s="1"/>
  <c r="C816"/>
  <c r="E815"/>
  <c r="B815"/>
  <c r="E791" i="73"/>
  <c r="L813" i="80" l="1"/>
  <c r="P813"/>
  <c r="D819" i="73"/>
  <c r="F818"/>
  <c r="I795"/>
  <c r="G796"/>
  <c r="H796" s="1"/>
  <c r="B798"/>
  <c r="A798" s="1"/>
  <c r="N814" i="80"/>
  <c r="O814"/>
  <c r="I813"/>
  <c r="M813"/>
  <c r="K814"/>
  <c r="J814"/>
  <c r="H816"/>
  <c r="G816"/>
  <c r="F816"/>
  <c r="B816"/>
  <c r="C817"/>
  <c r="E816"/>
  <c r="A815"/>
  <c r="D815" s="1"/>
  <c r="E792" i="73"/>
  <c r="P814" i="80" l="1"/>
  <c r="L814"/>
  <c r="D820" i="73"/>
  <c r="F819"/>
  <c r="C819"/>
  <c r="C820" s="1"/>
  <c r="G797"/>
  <c r="H797" s="1"/>
  <c r="B799"/>
  <c r="A799" s="1"/>
  <c r="I796"/>
  <c r="O815" i="80"/>
  <c r="N815"/>
  <c r="I814"/>
  <c r="M814"/>
  <c r="K815"/>
  <c r="J815"/>
  <c r="H817"/>
  <c r="G817"/>
  <c r="F817"/>
  <c r="A816"/>
  <c r="D816" s="1"/>
  <c r="C818"/>
  <c r="E817"/>
  <c r="B817"/>
  <c r="E793" i="73"/>
  <c r="L815" i="80" l="1"/>
  <c r="P815"/>
  <c r="D821" i="73"/>
  <c r="F820"/>
  <c r="I797"/>
  <c r="G798"/>
  <c r="H798" s="1"/>
  <c r="B800"/>
  <c r="A800" s="1"/>
  <c r="I815" i="80"/>
  <c r="M815"/>
  <c r="O816"/>
  <c r="N816"/>
  <c r="K816"/>
  <c r="J816"/>
  <c r="H818"/>
  <c r="G818"/>
  <c r="F818"/>
  <c r="B818"/>
  <c r="C819"/>
  <c r="E818"/>
  <c r="A817"/>
  <c r="D817" s="1"/>
  <c r="E794" i="73"/>
  <c r="P816" i="80" l="1"/>
  <c r="L816"/>
  <c r="D822" i="73"/>
  <c r="F821"/>
  <c r="C821"/>
  <c r="C822" s="1"/>
  <c r="I798"/>
  <c r="G799"/>
  <c r="H799" s="1"/>
  <c r="B801"/>
  <c r="A801" s="1"/>
  <c r="O817" i="80"/>
  <c r="N817"/>
  <c r="I816"/>
  <c r="M816"/>
  <c r="K817"/>
  <c r="J817"/>
  <c r="H819"/>
  <c r="G819"/>
  <c r="F819"/>
  <c r="C820"/>
  <c r="E819"/>
  <c r="A818"/>
  <c r="D818" s="1"/>
  <c r="B819"/>
  <c r="E795" i="73"/>
  <c r="L817" i="80" l="1"/>
  <c r="P817"/>
  <c r="D823" i="73"/>
  <c r="F822"/>
  <c r="I799"/>
  <c r="G800"/>
  <c r="H800" s="1"/>
  <c r="B802"/>
  <c r="A802" s="1"/>
  <c r="O818" i="80"/>
  <c r="N818"/>
  <c r="I817"/>
  <c r="M817"/>
  <c r="K818"/>
  <c r="J818"/>
  <c r="H820"/>
  <c r="G820"/>
  <c r="F820"/>
  <c r="B820"/>
  <c r="A819"/>
  <c r="D819" s="1"/>
  <c r="C821"/>
  <c r="E820"/>
  <c r="E796" i="73"/>
  <c r="L818" i="80" l="1"/>
  <c r="P818"/>
  <c r="D824" i="73"/>
  <c r="F823"/>
  <c r="C823"/>
  <c r="C824" s="1"/>
  <c r="I800"/>
  <c r="G801"/>
  <c r="H801" s="1"/>
  <c r="B803"/>
  <c r="A803" s="1"/>
  <c r="I818" i="80"/>
  <c r="M818"/>
  <c r="O819"/>
  <c r="N819"/>
  <c r="K819"/>
  <c r="J819"/>
  <c r="H821"/>
  <c r="G821"/>
  <c r="F821"/>
  <c r="C822"/>
  <c r="E821"/>
  <c r="A820"/>
  <c r="D820" s="1"/>
  <c r="B821"/>
  <c r="E797" i="73"/>
  <c r="P819" i="80" l="1"/>
  <c r="L819"/>
  <c r="I801" i="73"/>
  <c r="D825"/>
  <c r="F824"/>
  <c r="G802"/>
  <c r="H802" s="1"/>
  <c r="B804"/>
  <c r="A804" s="1"/>
  <c r="O820" i="80"/>
  <c r="N820"/>
  <c r="I819"/>
  <c r="M819"/>
  <c r="K820"/>
  <c r="J820"/>
  <c r="B822"/>
  <c r="H822"/>
  <c r="G822"/>
  <c r="F822"/>
  <c r="A821"/>
  <c r="D821" s="1"/>
  <c r="C823"/>
  <c r="E822"/>
  <c r="E798" i="73"/>
  <c r="L820" i="80" l="1"/>
  <c r="P820"/>
  <c r="D826" i="73"/>
  <c r="F825"/>
  <c r="C825"/>
  <c r="C826" s="1"/>
  <c r="I802"/>
  <c r="G803"/>
  <c r="H803" s="1"/>
  <c r="B805"/>
  <c r="A805" s="1"/>
  <c r="N821" i="80"/>
  <c r="O821"/>
  <c r="I820"/>
  <c r="M820"/>
  <c r="K821"/>
  <c r="J821"/>
  <c r="H823"/>
  <c r="G823"/>
  <c r="F823"/>
  <c r="A822"/>
  <c r="D822" s="1"/>
  <c r="C824"/>
  <c r="E823"/>
  <c r="B823"/>
  <c r="E799" i="73"/>
  <c r="L821" i="80" l="1"/>
  <c r="P821"/>
  <c r="I803" i="73"/>
  <c r="D827"/>
  <c r="F826"/>
  <c r="G804"/>
  <c r="H804" s="1"/>
  <c r="B806"/>
  <c r="A806" s="1"/>
  <c r="O822" i="80"/>
  <c r="N822"/>
  <c r="I821"/>
  <c r="M821"/>
  <c r="K822"/>
  <c r="J822"/>
  <c r="H824"/>
  <c r="G824"/>
  <c r="F824"/>
  <c r="B824"/>
  <c r="C825"/>
  <c r="E824"/>
  <c r="A823"/>
  <c r="D823" s="1"/>
  <c r="E800" i="73"/>
  <c r="L822" i="80" l="1"/>
  <c r="P822"/>
  <c r="D828" i="73"/>
  <c r="F827"/>
  <c r="C827"/>
  <c r="C828" s="1"/>
  <c r="I804"/>
  <c r="G805"/>
  <c r="H805" s="1"/>
  <c r="B807"/>
  <c r="A807" s="1"/>
  <c r="N823" i="80"/>
  <c r="O823"/>
  <c r="I822"/>
  <c r="M822"/>
  <c r="K823"/>
  <c r="J823"/>
  <c r="H825"/>
  <c r="G825"/>
  <c r="F825"/>
  <c r="C826"/>
  <c r="E825"/>
  <c r="A824"/>
  <c r="D824" s="1"/>
  <c r="B825"/>
  <c r="E801" i="73"/>
  <c r="L823" i="80" l="1"/>
  <c r="P823"/>
  <c r="I805" i="73"/>
  <c r="D829"/>
  <c r="F828"/>
  <c r="G806"/>
  <c r="H806" s="1"/>
  <c r="B808"/>
  <c r="A808" s="1"/>
  <c r="O824" i="80"/>
  <c r="N824"/>
  <c r="I823"/>
  <c r="M823"/>
  <c r="K824"/>
  <c r="J824"/>
  <c r="B826"/>
  <c r="H826"/>
  <c r="G826"/>
  <c r="F826"/>
  <c r="A825"/>
  <c r="D825" s="1"/>
  <c r="C827"/>
  <c r="E826"/>
  <c r="E802" i="73"/>
  <c r="L824" i="80" l="1"/>
  <c r="P824"/>
  <c r="D830" i="73"/>
  <c r="F829"/>
  <c r="C829"/>
  <c r="C830" s="1"/>
  <c r="I806"/>
  <c r="B809"/>
  <c r="A809" s="1"/>
  <c r="G807"/>
  <c r="H807" s="1"/>
  <c r="O825" i="80"/>
  <c r="N825"/>
  <c r="I824"/>
  <c r="M824"/>
  <c r="K825"/>
  <c r="J825"/>
  <c r="H827"/>
  <c r="G827"/>
  <c r="F827"/>
  <c r="A826"/>
  <c r="D826" s="1"/>
  <c r="C828"/>
  <c r="E827"/>
  <c r="B827"/>
  <c r="E803" i="73"/>
  <c r="L825" i="80" l="1"/>
  <c r="P825"/>
  <c r="D831" i="73"/>
  <c r="F830"/>
  <c r="I807"/>
  <c r="G808"/>
  <c r="H808" s="1"/>
  <c r="I808"/>
  <c r="B810"/>
  <c r="A810" s="1"/>
  <c r="O826" i="80"/>
  <c r="N826"/>
  <c r="I825"/>
  <c r="M825"/>
  <c r="K826"/>
  <c r="J826"/>
  <c r="H828"/>
  <c r="G828"/>
  <c r="F828"/>
  <c r="B828"/>
  <c r="C829"/>
  <c r="E828"/>
  <c r="A827"/>
  <c r="D827" s="1"/>
  <c r="E804" i="73"/>
  <c r="L826" i="80" l="1"/>
  <c r="P826"/>
  <c r="D832" i="73"/>
  <c r="F831"/>
  <c r="C831"/>
  <c r="C832" s="1"/>
  <c r="G809"/>
  <c r="H809" s="1"/>
  <c r="B811"/>
  <c r="A811" s="1"/>
  <c r="O827" i="80"/>
  <c r="N827"/>
  <c r="I826"/>
  <c r="M826"/>
  <c r="K827"/>
  <c r="J827"/>
  <c r="H829"/>
  <c r="G829"/>
  <c r="F829"/>
  <c r="C830"/>
  <c r="E829"/>
  <c r="A828"/>
  <c r="D828" s="1"/>
  <c r="B829"/>
  <c r="E805" i="73"/>
  <c r="P827" i="80" l="1"/>
  <c r="L827"/>
  <c r="I809" i="73"/>
  <c r="D833"/>
  <c r="F832"/>
  <c r="G810"/>
  <c r="H810" s="1"/>
  <c r="I810"/>
  <c r="B812"/>
  <c r="A812" s="1"/>
  <c r="N828" i="80"/>
  <c r="O828"/>
  <c r="I827"/>
  <c r="M827"/>
  <c r="J828"/>
  <c r="K828"/>
  <c r="B830"/>
  <c r="H830"/>
  <c r="G830"/>
  <c r="F830"/>
  <c r="A829"/>
  <c r="D829" s="1"/>
  <c r="C831"/>
  <c r="E830"/>
  <c r="E806" i="73"/>
  <c r="L828" i="80" l="1"/>
  <c r="P828"/>
  <c r="D834" i="73"/>
  <c r="F833"/>
  <c r="C833"/>
  <c r="C834" s="1"/>
  <c r="G811"/>
  <c r="H811" s="1"/>
  <c r="B813"/>
  <c r="A813" s="1"/>
  <c r="O829" i="80"/>
  <c r="N829"/>
  <c r="I828"/>
  <c r="M828"/>
  <c r="K829"/>
  <c r="J829"/>
  <c r="H831"/>
  <c r="G831"/>
  <c r="F831"/>
  <c r="A830"/>
  <c r="D830" s="1"/>
  <c r="C832"/>
  <c r="E831"/>
  <c r="B831"/>
  <c r="E807" i="73"/>
  <c r="L829" i="80" l="1"/>
  <c r="P829"/>
  <c r="I811" i="73"/>
  <c r="D835"/>
  <c r="F834"/>
  <c r="G812"/>
  <c r="H812" s="1"/>
  <c r="I812"/>
  <c r="B814"/>
  <c r="A814" s="1"/>
  <c r="I829" i="80"/>
  <c r="M829"/>
  <c r="N830"/>
  <c r="O830"/>
  <c r="K830"/>
  <c r="J830"/>
  <c r="H832"/>
  <c r="G832"/>
  <c r="F832"/>
  <c r="B832"/>
  <c r="C833"/>
  <c r="E832"/>
  <c r="A831"/>
  <c r="D831" s="1"/>
  <c r="E808" i="73"/>
  <c r="P830" i="80" l="1"/>
  <c r="L830"/>
  <c r="D836" i="73"/>
  <c r="F835"/>
  <c r="C835"/>
  <c r="C836" s="1"/>
  <c r="G813"/>
  <c r="H813" s="1"/>
  <c r="B815"/>
  <c r="A815" s="1"/>
  <c r="I830" i="80"/>
  <c r="M830"/>
  <c r="O831"/>
  <c r="N831"/>
  <c r="K831"/>
  <c r="J831"/>
  <c r="H833"/>
  <c r="G833"/>
  <c r="F833"/>
  <c r="C834"/>
  <c r="E833"/>
  <c r="A832"/>
  <c r="D832" s="1"/>
  <c r="B833"/>
  <c r="E809" i="73"/>
  <c r="P831" i="80" l="1"/>
  <c r="L831"/>
  <c r="I813" i="73"/>
  <c r="D837"/>
  <c r="F836"/>
  <c r="G814"/>
  <c r="H814" s="1"/>
  <c r="I814"/>
  <c r="B816"/>
  <c r="A816" s="1"/>
  <c r="O832" i="80"/>
  <c r="N832"/>
  <c r="I831"/>
  <c r="M831"/>
  <c r="K832"/>
  <c r="J832"/>
  <c r="B834"/>
  <c r="H834"/>
  <c r="G834"/>
  <c r="F834"/>
  <c r="A833"/>
  <c r="D833" s="1"/>
  <c r="C835"/>
  <c r="E834"/>
  <c r="E810" i="73"/>
  <c r="P832" i="80" l="1"/>
  <c r="L832"/>
  <c r="D838" i="73"/>
  <c r="F837"/>
  <c r="C837"/>
  <c r="C838" s="1"/>
  <c r="G815"/>
  <c r="H815" s="1"/>
  <c r="B817"/>
  <c r="A817" s="1"/>
  <c r="O833" i="80"/>
  <c r="N833"/>
  <c r="I832"/>
  <c r="M832"/>
  <c r="K833"/>
  <c r="J833"/>
  <c r="H835"/>
  <c r="G835"/>
  <c r="F835"/>
  <c r="C836"/>
  <c r="E835"/>
  <c r="A834"/>
  <c r="D834" s="1"/>
  <c r="B835"/>
  <c r="E811" i="73"/>
  <c r="L833" i="80" l="1"/>
  <c r="P833"/>
  <c r="I815" i="73"/>
  <c r="D839"/>
  <c r="F838"/>
  <c r="G816"/>
  <c r="H816" s="1"/>
  <c r="I816"/>
  <c r="B818"/>
  <c r="A818" s="1"/>
  <c r="O834" i="80"/>
  <c r="N834"/>
  <c r="I833"/>
  <c r="M833"/>
  <c r="K834"/>
  <c r="J834"/>
  <c r="H836"/>
  <c r="G836"/>
  <c r="F836"/>
  <c r="B836"/>
  <c r="A835"/>
  <c r="D835" s="1"/>
  <c r="C837"/>
  <c r="E836"/>
  <c r="E812" i="73"/>
  <c r="L834" i="80" l="1"/>
  <c r="P834"/>
  <c r="D840" i="73"/>
  <c r="F839"/>
  <c r="C839"/>
  <c r="C840" s="1"/>
  <c r="G817"/>
  <c r="H817" s="1"/>
  <c r="B819"/>
  <c r="A819" s="1"/>
  <c r="O835" i="80"/>
  <c r="N835"/>
  <c r="I834"/>
  <c r="M834"/>
  <c r="K835"/>
  <c r="J835"/>
  <c r="G837"/>
  <c r="H837"/>
  <c r="F837"/>
  <c r="A836"/>
  <c r="D836" s="1"/>
  <c r="C838"/>
  <c r="E837"/>
  <c r="B837"/>
  <c r="E813" i="73"/>
  <c r="L835" i="80" l="1"/>
  <c r="P835"/>
  <c r="I817" i="73"/>
  <c r="D841"/>
  <c r="F840"/>
  <c r="G818"/>
  <c r="H818" s="1"/>
  <c r="I818"/>
  <c r="B820"/>
  <c r="A820" s="1"/>
  <c r="O836" i="80"/>
  <c r="N836"/>
  <c r="I835"/>
  <c r="M835"/>
  <c r="K836"/>
  <c r="J836"/>
  <c r="H838"/>
  <c r="G838"/>
  <c r="F838"/>
  <c r="B838"/>
  <c r="C839"/>
  <c r="E838"/>
  <c r="A837"/>
  <c r="D837" s="1"/>
  <c r="E814" i="73"/>
  <c r="L836" i="80" l="1"/>
  <c r="P836"/>
  <c r="D842" i="73"/>
  <c r="F841"/>
  <c r="C841"/>
  <c r="C842" s="1"/>
  <c r="G819"/>
  <c r="H819" s="1"/>
  <c r="B821"/>
  <c r="A821" s="1"/>
  <c r="I836" i="80"/>
  <c r="M836"/>
  <c r="N837"/>
  <c r="O837"/>
  <c r="K837"/>
  <c r="J837"/>
  <c r="H839"/>
  <c r="G839"/>
  <c r="F839"/>
  <c r="C840"/>
  <c r="E839"/>
  <c r="A838"/>
  <c r="D838" s="1"/>
  <c r="B839"/>
  <c r="E815" i="73"/>
  <c r="L837" i="80" l="1"/>
  <c r="P837"/>
  <c r="I819" i="73"/>
  <c r="D843"/>
  <c r="F842"/>
  <c r="G820"/>
  <c r="H820" s="1"/>
  <c r="I820"/>
  <c r="B822"/>
  <c r="A822" s="1"/>
  <c r="O838" i="80"/>
  <c r="N838"/>
  <c r="I837"/>
  <c r="M837"/>
  <c r="K838"/>
  <c r="J838"/>
  <c r="H840"/>
  <c r="G840"/>
  <c r="F840"/>
  <c r="B840"/>
  <c r="A839"/>
  <c r="D839" s="1"/>
  <c r="C841"/>
  <c r="E840"/>
  <c r="E816" i="73"/>
  <c r="L838" i="80" l="1"/>
  <c r="P838"/>
  <c r="D844" i="73"/>
  <c r="F843"/>
  <c r="C843"/>
  <c r="C844" s="1"/>
  <c r="G821"/>
  <c r="H821" s="1"/>
  <c r="B823"/>
  <c r="A823" s="1"/>
  <c r="N839" i="80"/>
  <c r="O839"/>
  <c r="I838"/>
  <c r="M838"/>
  <c r="K839"/>
  <c r="J839"/>
  <c r="H841"/>
  <c r="G841"/>
  <c r="F841"/>
  <c r="C842"/>
  <c r="E841"/>
  <c r="A840"/>
  <c r="D840" s="1"/>
  <c r="B841"/>
  <c r="E817" i="73"/>
  <c r="P839" i="80" l="1"/>
  <c r="L839"/>
  <c r="I821" i="73"/>
  <c r="D845"/>
  <c r="F844"/>
  <c r="G822"/>
  <c r="H822" s="1"/>
  <c r="B824"/>
  <c r="A824" s="1"/>
  <c r="B842" i="80"/>
  <c r="O840"/>
  <c r="N840"/>
  <c r="I839"/>
  <c r="M839"/>
  <c r="K840"/>
  <c r="J840"/>
  <c r="H842"/>
  <c r="G842"/>
  <c r="F842"/>
  <c r="A841"/>
  <c r="D841" s="1"/>
  <c r="C843"/>
  <c r="E842"/>
  <c r="E818" i="73"/>
  <c r="L840" i="80" l="1"/>
  <c r="P840"/>
  <c r="D846" i="73"/>
  <c r="F845"/>
  <c r="C845"/>
  <c r="C846" s="1"/>
  <c r="I822"/>
  <c r="G823"/>
  <c r="H823" s="1"/>
  <c r="B825"/>
  <c r="A825" s="1"/>
  <c r="O841" i="80"/>
  <c r="N841"/>
  <c r="I840"/>
  <c r="M840"/>
  <c r="K841"/>
  <c r="J841"/>
  <c r="H843"/>
  <c r="G843"/>
  <c r="F843"/>
  <c r="C844"/>
  <c r="E843"/>
  <c r="A842"/>
  <c r="D842" s="1"/>
  <c r="B843"/>
  <c r="E819" i="73"/>
  <c r="L841" i="80" l="1"/>
  <c r="P841"/>
  <c r="I823" i="73"/>
  <c r="D847"/>
  <c r="F846"/>
  <c r="G824"/>
  <c r="H824" s="1"/>
  <c r="B826"/>
  <c r="A826" s="1"/>
  <c r="O842" i="80"/>
  <c r="N842"/>
  <c r="I841"/>
  <c r="M841"/>
  <c r="K842"/>
  <c r="J842"/>
  <c r="H844"/>
  <c r="G844"/>
  <c r="F844"/>
  <c r="B844"/>
  <c r="A843"/>
  <c r="D843" s="1"/>
  <c r="C845"/>
  <c r="E844"/>
  <c r="E820" i="73"/>
  <c r="L842" i="80" l="1"/>
  <c r="P842"/>
  <c r="D848" i="73"/>
  <c r="F847"/>
  <c r="I824"/>
  <c r="C847"/>
  <c r="G825"/>
  <c r="H825" s="1"/>
  <c r="B827"/>
  <c r="A827" s="1"/>
  <c r="O843" i="80"/>
  <c r="N843"/>
  <c r="I842"/>
  <c r="M842"/>
  <c r="K843"/>
  <c r="J843"/>
  <c r="G845"/>
  <c r="H845"/>
  <c r="F845"/>
  <c r="C846"/>
  <c r="E845"/>
  <c r="A844"/>
  <c r="D844" s="1"/>
  <c r="B845"/>
  <c r="E821" i="73"/>
  <c r="P843" i="80" l="1"/>
  <c r="L843"/>
  <c r="C848" i="73"/>
  <c r="I825"/>
  <c r="D849"/>
  <c r="F848"/>
  <c r="G826"/>
  <c r="H826" s="1"/>
  <c r="B828"/>
  <c r="A828" s="1"/>
  <c r="N844" i="80"/>
  <c r="O844"/>
  <c r="I843"/>
  <c r="M843"/>
  <c r="K844"/>
  <c r="J844"/>
  <c r="B846"/>
  <c r="H846"/>
  <c r="G846"/>
  <c r="F846"/>
  <c r="A845"/>
  <c r="D845" s="1"/>
  <c r="C847"/>
  <c r="E846"/>
  <c r="E822" i="73"/>
  <c r="P844" i="80" l="1"/>
  <c r="L844"/>
  <c r="D850" i="73"/>
  <c r="F849"/>
  <c r="C849"/>
  <c r="C850" s="1"/>
  <c r="I826"/>
  <c r="B829"/>
  <c r="A829" s="1"/>
  <c r="G827"/>
  <c r="H827" s="1"/>
  <c r="I827"/>
  <c r="O845" i="80"/>
  <c r="N845"/>
  <c r="I844"/>
  <c r="M844"/>
  <c r="K845"/>
  <c r="J845"/>
  <c r="H847"/>
  <c r="G847"/>
  <c r="F847"/>
  <c r="A846"/>
  <c r="D846" s="1"/>
  <c r="C848"/>
  <c r="E847"/>
  <c r="B847"/>
  <c r="E823" i="73"/>
  <c r="P845" i="80" l="1"/>
  <c r="L845"/>
  <c r="D851" i="73"/>
  <c r="F850"/>
  <c r="G828"/>
  <c r="H828" s="1"/>
  <c r="B830"/>
  <c r="A830" s="1"/>
  <c r="N846" i="80"/>
  <c r="O846"/>
  <c r="I845"/>
  <c r="M845"/>
  <c r="K846"/>
  <c r="J846"/>
  <c r="H848"/>
  <c r="G848"/>
  <c r="F848"/>
  <c r="B848"/>
  <c r="C849"/>
  <c r="E848"/>
  <c r="A847"/>
  <c r="D847" s="1"/>
  <c r="E824" i="73"/>
  <c r="P846" i="80" l="1"/>
  <c r="L846"/>
  <c r="D852" i="73"/>
  <c r="F851"/>
  <c r="I828"/>
  <c r="C851"/>
  <c r="C852" s="1"/>
  <c r="G829"/>
  <c r="H829" s="1"/>
  <c r="B831"/>
  <c r="A831" s="1"/>
  <c r="O847" i="80"/>
  <c r="N847"/>
  <c r="I846"/>
  <c r="M846"/>
  <c r="K847"/>
  <c r="J847"/>
  <c r="H849"/>
  <c r="G849"/>
  <c r="F849"/>
  <c r="C850"/>
  <c r="E849"/>
  <c r="A848"/>
  <c r="D848" s="1"/>
  <c r="B849"/>
  <c r="E825" i="73"/>
  <c r="L847" i="80" l="1"/>
  <c r="P847"/>
  <c r="I829" i="73"/>
  <c r="D853"/>
  <c r="F852"/>
  <c r="G830"/>
  <c r="H830" s="1"/>
  <c r="B832"/>
  <c r="A832" s="1"/>
  <c r="O848" i="80"/>
  <c r="N848"/>
  <c r="I847"/>
  <c r="M847"/>
  <c r="K848"/>
  <c r="J848"/>
  <c r="B850"/>
  <c r="H850"/>
  <c r="G850"/>
  <c r="F850"/>
  <c r="A849"/>
  <c r="D849" s="1"/>
  <c r="C851"/>
  <c r="E850"/>
  <c r="E826" i="73"/>
  <c r="P848" i="80" l="1"/>
  <c r="L848"/>
  <c r="D854" i="73"/>
  <c r="F853"/>
  <c r="I830"/>
  <c r="C853"/>
  <c r="C854" s="1"/>
  <c r="G831"/>
  <c r="H831" s="1"/>
  <c r="B833"/>
  <c r="A833" s="1"/>
  <c r="O849" i="80"/>
  <c r="N849"/>
  <c r="I848"/>
  <c r="M848"/>
  <c r="K849"/>
  <c r="J849"/>
  <c r="H851"/>
  <c r="G851"/>
  <c r="F851"/>
  <c r="A850"/>
  <c r="D850" s="1"/>
  <c r="C852"/>
  <c r="E851"/>
  <c r="B851"/>
  <c r="E827" i="73"/>
  <c r="L849" i="80" l="1"/>
  <c r="P849"/>
  <c r="I831" i="73"/>
  <c r="D855"/>
  <c r="F854"/>
  <c r="G832"/>
  <c r="H832" s="1"/>
  <c r="B834"/>
  <c r="A834" s="1"/>
  <c r="I849" i="80"/>
  <c r="M849"/>
  <c r="O850"/>
  <c r="N850"/>
  <c r="K850"/>
  <c r="J850"/>
  <c r="B852"/>
  <c r="H852"/>
  <c r="G852"/>
  <c r="F852"/>
  <c r="C853"/>
  <c r="E852"/>
  <c r="A851"/>
  <c r="D851" s="1"/>
  <c r="E828" i="73"/>
  <c r="L850" i="80" l="1"/>
  <c r="P850"/>
  <c r="D856" i="73"/>
  <c r="F855"/>
  <c r="C855"/>
  <c r="C856" s="1"/>
  <c r="I832"/>
  <c r="G833"/>
  <c r="H833" s="1"/>
  <c r="B835"/>
  <c r="A835" s="1"/>
  <c r="O851" i="80"/>
  <c r="N851"/>
  <c r="I850"/>
  <c r="M850"/>
  <c r="K851"/>
  <c r="J851"/>
  <c r="H853"/>
  <c r="G853"/>
  <c r="F853"/>
  <c r="C854"/>
  <c r="E853"/>
  <c r="A852"/>
  <c r="D852" s="1"/>
  <c r="B853"/>
  <c r="E829" i="73"/>
  <c r="P851" i="80" l="1"/>
  <c r="L851"/>
  <c r="I833" i="73"/>
  <c r="D857"/>
  <c r="F856"/>
  <c r="G834"/>
  <c r="H834" s="1"/>
  <c r="B836"/>
  <c r="A836" s="1"/>
  <c r="O852" i="80"/>
  <c r="N852"/>
  <c r="I851"/>
  <c r="M851"/>
  <c r="B854"/>
  <c r="K852"/>
  <c r="J852"/>
  <c r="H854"/>
  <c r="G854"/>
  <c r="F854"/>
  <c r="A853"/>
  <c r="D853" s="1"/>
  <c r="C855"/>
  <c r="E854"/>
  <c r="E830" i="73"/>
  <c r="P852" i="80" l="1"/>
  <c r="L852"/>
  <c r="D858" i="73"/>
  <c r="F857"/>
  <c r="C857"/>
  <c r="C858" s="1"/>
  <c r="I834"/>
  <c r="B837"/>
  <c r="A837" s="1"/>
  <c r="G835"/>
  <c r="H835" s="1"/>
  <c r="I835"/>
  <c r="I852" i="80"/>
  <c r="M852"/>
  <c r="N853"/>
  <c r="O853"/>
  <c r="K853"/>
  <c r="J853"/>
  <c r="H855"/>
  <c r="G855"/>
  <c r="F855"/>
  <c r="A854"/>
  <c r="D854" s="1"/>
  <c r="C856"/>
  <c r="E855"/>
  <c r="B855"/>
  <c r="E831" i="73"/>
  <c r="L853" i="80" l="1"/>
  <c r="P853"/>
  <c r="D859" i="73"/>
  <c r="F858"/>
  <c r="G836"/>
  <c r="H836" s="1"/>
  <c r="B838"/>
  <c r="A838" s="1"/>
  <c r="N854" i="80"/>
  <c r="O854"/>
  <c r="I853"/>
  <c r="M853"/>
  <c r="K854"/>
  <c r="J854"/>
  <c r="H856"/>
  <c r="G856"/>
  <c r="F856"/>
  <c r="B856"/>
  <c r="C857"/>
  <c r="E856"/>
  <c r="A855"/>
  <c r="D855" s="1"/>
  <c r="E832" i="73"/>
  <c r="P854" i="80" l="1"/>
  <c r="L854"/>
  <c r="D860" i="73"/>
  <c r="F859"/>
  <c r="C859"/>
  <c r="C860" s="1"/>
  <c r="I836"/>
  <c r="G837"/>
  <c r="H837" s="1"/>
  <c r="B839"/>
  <c r="A839" s="1"/>
  <c r="N855" i="80"/>
  <c r="O855"/>
  <c r="I854"/>
  <c r="M854"/>
  <c r="K855"/>
  <c r="J855"/>
  <c r="H857"/>
  <c r="G857"/>
  <c r="F857"/>
  <c r="A856"/>
  <c r="D856" s="1"/>
  <c r="C858"/>
  <c r="E857"/>
  <c r="B857"/>
  <c r="E833" i="73"/>
  <c r="L855" i="80" l="1"/>
  <c r="P855"/>
  <c r="I837" i="73"/>
  <c r="D861"/>
  <c r="C861" s="1"/>
  <c r="F860"/>
  <c r="G838"/>
  <c r="H838" s="1"/>
  <c r="B840"/>
  <c r="A840" s="1"/>
  <c r="O856" i="80"/>
  <c r="N856"/>
  <c r="I855"/>
  <c r="M855"/>
  <c r="K856"/>
  <c r="J856"/>
  <c r="B858"/>
  <c r="H858"/>
  <c r="G858"/>
  <c r="F858"/>
  <c r="C859"/>
  <c r="E858"/>
  <c r="A857"/>
  <c r="D857" s="1"/>
  <c r="E834" i="73"/>
  <c r="L856" i="80" l="1"/>
  <c r="P856"/>
  <c r="D862" i="73"/>
  <c r="C862" s="1"/>
  <c r="F861"/>
  <c r="I838"/>
  <c r="G839"/>
  <c r="H839" s="1"/>
  <c r="B841"/>
  <c r="A841" s="1"/>
  <c r="O857" i="80"/>
  <c r="N857"/>
  <c r="I856"/>
  <c r="M856"/>
  <c r="K857"/>
  <c r="J857"/>
  <c r="H859"/>
  <c r="G859"/>
  <c r="F859"/>
  <c r="C860"/>
  <c r="E859"/>
  <c r="A858"/>
  <c r="D858" s="1"/>
  <c r="B859"/>
  <c r="E835" i="73"/>
  <c r="L857" i="80" l="1"/>
  <c r="P857"/>
  <c r="D863" i="73"/>
  <c r="F862"/>
  <c r="I839"/>
  <c r="G840"/>
  <c r="H840" s="1"/>
  <c r="I840"/>
  <c r="B842"/>
  <c r="A842" s="1"/>
  <c r="O858" i="80"/>
  <c r="N858"/>
  <c r="I857"/>
  <c r="M857"/>
  <c r="K858"/>
  <c r="J858"/>
  <c r="B860"/>
  <c r="H860"/>
  <c r="G860"/>
  <c r="F860"/>
  <c r="A859"/>
  <c r="D859" s="1"/>
  <c r="C861"/>
  <c r="E860"/>
  <c r="E836" i="73"/>
  <c r="L858" i="80" l="1"/>
  <c r="P858"/>
  <c r="D864" i="73"/>
  <c r="F863"/>
  <c r="C863"/>
  <c r="C864" s="1"/>
  <c r="B843"/>
  <c r="A843" s="1"/>
  <c r="G841"/>
  <c r="H841" s="1"/>
  <c r="I858" i="80"/>
  <c r="M858"/>
  <c r="N859"/>
  <c r="O859"/>
  <c r="K859"/>
  <c r="J859"/>
  <c r="H861"/>
  <c r="G861"/>
  <c r="F861"/>
  <c r="A860"/>
  <c r="D860" s="1"/>
  <c r="C862"/>
  <c r="E861"/>
  <c r="B861"/>
  <c r="E837" i="73"/>
  <c r="L859" i="80" l="1"/>
  <c r="P859"/>
  <c r="D865" i="73"/>
  <c r="F864"/>
  <c r="I841"/>
  <c r="G842"/>
  <c r="H842" s="1"/>
  <c r="I842"/>
  <c r="B844"/>
  <c r="A844" s="1"/>
  <c r="N860" i="80"/>
  <c r="O860"/>
  <c r="I859"/>
  <c r="M859"/>
  <c r="K860"/>
  <c r="J860"/>
  <c r="B862"/>
  <c r="G862"/>
  <c r="F862"/>
  <c r="H862"/>
  <c r="C863"/>
  <c r="E862"/>
  <c r="A861"/>
  <c r="D861" s="1"/>
  <c r="E838" i="73"/>
  <c r="L860" i="80" l="1"/>
  <c r="P860"/>
  <c r="D866" i="73"/>
  <c r="F865"/>
  <c r="C865"/>
  <c r="C866" s="1"/>
  <c r="G843"/>
  <c r="H843" s="1"/>
  <c r="B845"/>
  <c r="A845" s="1"/>
  <c r="I860" i="80"/>
  <c r="M860"/>
  <c r="O861"/>
  <c r="N861"/>
  <c r="K861"/>
  <c r="J861"/>
  <c r="H863"/>
  <c r="F863"/>
  <c r="G863"/>
  <c r="A862"/>
  <c r="D862" s="1"/>
  <c r="C864"/>
  <c r="E863"/>
  <c r="B863"/>
  <c r="E839" i="73"/>
  <c r="P861" i="80" l="1"/>
  <c r="L861"/>
  <c r="D867" i="73"/>
  <c r="F866"/>
  <c r="I843"/>
  <c r="G844"/>
  <c r="H844" s="1"/>
  <c r="B846"/>
  <c r="A846" s="1"/>
  <c r="N862" i="80"/>
  <c r="O862"/>
  <c r="I861"/>
  <c r="M861"/>
  <c r="K862"/>
  <c r="J862"/>
  <c r="B864"/>
  <c r="H864"/>
  <c r="G864"/>
  <c r="F864"/>
  <c r="C865"/>
  <c r="E864"/>
  <c r="A863"/>
  <c r="D863" s="1"/>
  <c r="E840" i="73"/>
  <c r="L862" i="80" l="1"/>
  <c r="P862"/>
  <c r="I844" i="73"/>
  <c r="D868"/>
  <c r="F867"/>
  <c r="C867"/>
  <c r="G845"/>
  <c r="H845" s="1"/>
  <c r="B847"/>
  <c r="A847" s="1"/>
  <c r="O863" i="80"/>
  <c r="N863"/>
  <c r="I862"/>
  <c r="M862"/>
  <c r="K863"/>
  <c r="J863"/>
  <c r="H865"/>
  <c r="G865"/>
  <c r="F865"/>
  <c r="C866"/>
  <c r="E865"/>
  <c r="A864"/>
  <c r="D864" s="1"/>
  <c r="B865"/>
  <c r="E841" i="73"/>
  <c r="L863" i="80" l="1"/>
  <c r="P863"/>
  <c r="C868" i="73"/>
  <c r="D869"/>
  <c r="F868"/>
  <c r="I845"/>
  <c r="G846"/>
  <c r="H846" s="1"/>
  <c r="B848"/>
  <c r="A848" s="1"/>
  <c r="O864" i="80"/>
  <c r="N864"/>
  <c r="I863"/>
  <c r="M863"/>
  <c r="K864"/>
  <c r="J864"/>
  <c r="B866"/>
  <c r="H866"/>
  <c r="G866"/>
  <c r="F866"/>
  <c r="A865"/>
  <c r="D865" s="1"/>
  <c r="C867"/>
  <c r="E866"/>
  <c r="E842" i="73"/>
  <c r="P864" i="80" l="1"/>
  <c r="L864"/>
  <c r="C869" i="73"/>
  <c r="I846"/>
  <c r="D870"/>
  <c r="F869"/>
  <c r="G847"/>
  <c r="H847" s="1"/>
  <c r="B849"/>
  <c r="A849" s="1"/>
  <c r="O865" i="80"/>
  <c r="N865"/>
  <c r="I864"/>
  <c r="M864"/>
  <c r="K865"/>
  <c r="J865"/>
  <c r="H867"/>
  <c r="G867"/>
  <c r="F867"/>
  <c r="C868"/>
  <c r="E867"/>
  <c r="A866"/>
  <c r="D866" s="1"/>
  <c r="B867"/>
  <c r="E843" i="73"/>
  <c r="L865" i="80" l="1"/>
  <c r="P865"/>
  <c r="C870" i="73"/>
  <c r="I847"/>
  <c r="D871"/>
  <c r="F870"/>
  <c r="G848"/>
  <c r="H848" s="1"/>
  <c r="I848"/>
  <c r="B850"/>
  <c r="A850" s="1"/>
  <c r="O866" i="80"/>
  <c r="N866"/>
  <c r="I865"/>
  <c r="M865"/>
  <c r="K866"/>
  <c r="J866"/>
  <c r="B868"/>
  <c r="H868"/>
  <c r="G868"/>
  <c r="F868"/>
  <c r="A867"/>
  <c r="D867" s="1"/>
  <c r="C869"/>
  <c r="E868"/>
  <c r="E844" i="73"/>
  <c r="P866" i="80" l="1"/>
  <c r="L866"/>
  <c r="D872" i="73"/>
  <c r="F871"/>
  <c r="C871"/>
  <c r="C872" s="1"/>
  <c r="B851"/>
  <c r="A851" s="1"/>
  <c r="G849"/>
  <c r="H849" s="1"/>
  <c r="O867" i="80"/>
  <c r="N867"/>
  <c r="I866"/>
  <c r="M866"/>
  <c r="K867"/>
  <c r="J867"/>
  <c r="H869"/>
  <c r="G869"/>
  <c r="F869"/>
  <c r="C870"/>
  <c r="E869"/>
  <c r="A868"/>
  <c r="D868" s="1"/>
  <c r="B869"/>
  <c r="E845" i="73"/>
  <c r="P867" i="80" l="1"/>
  <c r="L867"/>
  <c r="D873" i="73"/>
  <c r="F872"/>
  <c r="I849"/>
  <c r="G850"/>
  <c r="H850" s="1"/>
  <c r="B852"/>
  <c r="A852" s="1"/>
  <c r="B870" i="80"/>
  <c r="O868"/>
  <c r="N868"/>
  <c r="I867"/>
  <c r="M867"/>
  <c r="K868"/>
  <c r="J868"/>
  <c r="H870"/>
  <c r="G870"/>
  <c r="F870"/>
  <c r="A869"/>
  <c r="D869" s="1"/>
  <c r="C871"/>
  <c r="E870"/>
  <c r="E846" i="73"/>
  <c r="L868" i="80" l="1"/>
  <c r="P868"/>
  <c r="I850" i="73"/>
  <c r="D874"/>
  <c r="F873"/>
  <c r="C873"/>
  <c r="G851"/>
  <c r="H851" s="1"/>
  <c r="B853"/>
  <c r="A853" s="1"/>
  <c r="I868" i="80"/>
  <c r="M868"/>
  <c r="N869"/>
  <c r="O869"/>
  <c r="K869"/>
  <c r="J869"/>
  <c r="H871"/>
  <c r="G871"/>
  <c r="F871"/>
  <c r="C872"/>
  <c r="E871"/>
  <c r="A870"/>
  <c r="D870" s="1"/>
  <c r="B871"/>
  <c r="E847" i="73"/>
  <c r="P869" i="80" l="1"/>
  <c r="L869"/>
  <c r="C874" i="73"/>
  <c r="D875"/>
  <c r="F874"/>
  <c r="I851"/>
  <c r="G852"/>
  <c r="H852" s="1"/>
  <c r="B854"/>
  <c r="A854" s="1"/>
  <c r="O870" i="80"/>
  <c r="N870"/>
  <c r="I869"/>
  <c r="M869"/>
  <c r="K870"/>
  <c r="J870"/>
  <c r="B872"/>
  <c r="H872"/>
  <c r="G872"/>
  <c r="F872"/>
  <c r="A871"/>
  <c r="D871" s="1"/>
  <c r="C873"/>
  <c r="E872"/>
  <c r="E848" i="73"/>
  <c r="L870" i="80" l="1"/>
  <c r="P870"/>
  <c r="D876" i="73"/>
  <c r="F875"/>
  <c r="C875"/>
  <c r="C876" s="1"/>
  <c r="G853"/>
  <c r="H853" s="1"/>
  <c r="B855"/>
  <c r="A855" s="1"/>
  <c r="I852"/>
  <c r="N871" i="80"/>
  <c r="O871"/>
  <c r="I870"/>
  <c r="M870"/>
  <c r="K871"/>
  <c r="J871"/>
  <c r="H873"/>
  <c r="G873"/>
  <c r="F873"/>
  <c r="C874"/>
  <c r="E873"/>
  <c r="A872"/>
  <c r="D872" s="1"/>
  <c r="B873"/>
  <c r="E849" i="73"/>
  <c r="L871" i="80" l="1"/>
  <c r="P871"/>
  <c r="D877" i="73"/>
  <c r="F876"/>
  <c r="I853"/>
  <c r="G854"/>
  <c r="H854" s="1"/>
  <c r="B856"/>
  <c r="A856" s="1"/>
  <c r="O872" i="80"/>
  <c r="N872"/>
  <c r="I871"/>
  <c r="M871"/>
  <c r="K872"/>
  <c r="J872"/>
  <c r="B874"/>
  <c r="H874"/>
  <c r="G874"/>
  <c r="F874"/>
  <c r="A873"/>
  <c r="D873" s="1"/>
  <c r="C875"/>
  <c r="E874"/>
  <c r="E850" i="73"/>
  <c r="L872" i="80" l="1"/>
  <c r="P872"/>
  <c r="I854" i="73"/>
  <c r="D878"/>
  <c r="F877"/>
  <c r="C877"/>
  <c r="C878" s="1"/>
  <c r="G855"/>
  <c r="H855" s="1"/>
  <c r="B857"/>
  <c r="A857" s="1"/>
  <c r="O873" i="80"/>
  <c r="N873"/>
  <c r="I872"/>
  <c r="M872"/>
  <c r="K873"/>
  <c r="J873"/>
  <c r="H875"/>
  <c r="G875"/>
  <c r="F875"/>
  <c r="C876"/>
  <c r="E875"/>
  <c r="A874"/>
  <c r="D874" s="1"/>
  <c r="B875"/>
  <c r="E851" i="73"/>
  <c r="L873" i="80" l="1"/>
  <c r="P873"/>
  <c r="D879" i="73"/>
  <c r="C879" s="1"/>
  <c r="F878"/>
  <c r="I855"/>
  <c r="G856"/>
  <c r="H856" s="1"/>
  <c r="B858"/>
  <c r="A858" s="1"/>
  <c r="O874" i="80"/>
  <c r="N874"/>
  <c r="I873"/>
  <c r="M873"/>
  <c r="K874"/>
  <c r="J874"/>
  <c r="H876"/>
  <c r="G876"/>
  <c r="F876"/>
  <c r="B876"/>
  <c r="A875"/>
  <c r="D875" s="1"/>
  <c r="C877"/>
  <c r="E876"/>
  <c r="E852" i="73"/>
  <c r="L874" i="80" l="1"/>
  <c r="P874"/>
  <c r="I856" i="73"/>
  <c r="D880"/>
  <c r="C880" s="1"/>
  <c r="F879"/>
  <c r="G857"/>
  <c r="H857" s="1"/>
  <c r="B859"/>
  <c r="A859" s="1"/>
  <c r="I874" i="80"/>
  <c r="M874"/>
  <c r="O875"/>
  <c r="N875"/>
  <c r="K875"/>
  <c r="J875"/>
  <c r="H877"/>
  <c r="G877"/>
  <c r="F877"/>
  <c r="C878"/>
  <c r="E877"/>
  <c r="A876"/>
  <c r="D876" s="1"/>
  <c r="B877"/>
  <c r="E853" i="73"/>
  <c r="P875" i="80" l="1"/>
  <c r="L875"/>
  <c r="I857" i="73"/>
  <c r="D881"/>
  <c r="F880"/>
  <c r="G858"/>
  <c r="H858" s="1"/>
  <c r="I858"/>
  <c r="B860"/>
  <c r="A860" s="1"/>
  <c r="N876" i="80"/>
  <c r="O876"/>
  <c r="I875"/>
  <c r="M875"/>
  <c r="J876"/>
  <c r="K876"/>
  <c r="B878"/>
  <c r="G878"/>
  <c r="H878"/>
  <c r="F878"/>
  <c r="A877"/>
  <c r="D877" s="1"/>
  <c r="C879"/>
  <c r="E878"/>
  <c r="E854" i="73"/>
  <c r="L876" i="80" l="1"/>
  <c r="P876"/>
  <c r="D882" i="73"/>
  <c r="F881"/>
  <c r="C881"/>
  <c r="C882" s="1"/>
  <c r="B861"/>
  <c r="A861" s="1"/>
  <c r="G859"/>
  <c r="H859" s="1"/>
  <c r="I876" i="80"/>
  <c r="M876"/>
  <c r="O877"/>
  <c r="N877"/>
  <c r="K877"/>
  <c r="J877"/>
  <c r="H879"/>
  <c r="G879"/>
  <c r="F879"/>
  <c r="C880"/>
  <c r="E879"/>
  <c r="A878"/>
  <c r="D878" s="1"/>
  <c r="B879"/>
  <c r="E855" i="73"/>
  <c r="L877" i="80" l="1"/>
  <c r="P877"/>
  <c r="D883" i="73"/>
  <c r="F882"/>
  <c r="I859"/>
  <c r="G860"/>
  <c r="H860" s="1"/>
  <c r="I860"/>
  <c r="B862"/>
  <c r="A862" s="1"/>
  <c r="N878" i="80"/>
  <c r="O878"/>
  <c r="I877"/>
  <c r="M877"/>
  <c r="K878"/>
  <c r="J878"/>
  <c r="B880"/>
  <c r="H880"/>
  <c r="G880"/>
  <c r="F880"/>
  <c r="A879"/>
  <c r="D879" s="1"/>
  <c r="C881"/>
  <c r="E880"/>
  <c r="E856" i="73"/>
  <c r="L878" i="80" l="1"/>
  <c r="P878"/>
  <c r="D884" i="73"/>
  <c r="F883"/>
  <c r="C883"/>
  <c r="C884" s="1"/>
  <c r="B863"/>
  <c r="A863" s="1"/>
  <c r="G861"/>
  <c r="H861" s="1"/>
  <c r="O879" i="80"/>
  <c r="N879"/>
  <c r="I878"/>
  <c r="M878"/>
  <c r="K879"/>
  <c r="J879"/>
  <c r="H881"/>
  <c r="G881"/>
  <c r="F881"/>
  <c r="A880"/>
  <c r="D880" s="1"/>
  <c r="C882"/>
  <c r="E881"/>
  <c r="B881"/>
  <c r="E857" i="73"/>
  <c r="L879" i="80" l="1"/>
  <c r="P879"/>
  <c r="D885" i="73"/>
  <c r="F884"/>
  <c r="I861"/>
  <c r="G862"/>
  <c r="H862" s="1"/>
  <c r="I862"/>
  <c r="B864"/>
  <c r="A864" s="1"/>
  <c r="O880" i="80"/>
  <c r="N880"/>
  <c r="I879"/>
  <c r="M879"/>
  <c r="B882"/>
  <c r="K880"/>
  <c r="J880"/>
  <c r="H882"/>
  <c r="G882"/>
  <c r="F882"/>
  <c r="C883"/>
  <c r="E882"/>
  <c r="A881"/>
  <c r="D881" s="1"/>
  <c r="E858" i="73"/>
  <c r="P880" i="80" l="1"/>
  <c r="L880"/>
  <c r="D886" i="73"/>
  <c r="F885"/>
  <c r="C885"/>
  <c r="C886" s="1"/>
  <c r="G863"/>
  <c r="H863" s="1"/>
  <c r="B865"/>
  <c r="A865" s="1"/>
  <c r="O881" i="80"/>
  <c r="N881"/>
  <c r="I880"/>
  <c r="M880"/>
  <c r="K881"/>
  <c r="J881"/>
  <c r="H883"/>
  <c r="G883"/>
  <c r="F883"/>
  <c r="A882"/>
  <c r="D882" s="1"/>
  <c r="C884"/>
  <c r="E883"/>
  <c r="B883"/>
  <c r="E859" i="73"/>
  <c r="L881" i="80" l="1"/>
  <c r="P881"/>
  <c r="I863" i="73"/>
  <c r="D887"/>
  <c r="F886"/>
  <c r="G864"/>
  <c r="H864" s="1"/>
  <c r="I864"/>
  <c r="B866"/>
  <c r="A866" s="1"/>
  <c r="O882" i="80"/>
  <c r="N882"/>
  <c r="I881"/>
  <c r="M881"/>
  <c r="K882"/>
  <c r="J882"/>
  <c r="H884"/>
  <c r="G884"/>
  <c r="F884"/>
  <c r="B884"/>
  <c r="C885"/>
  <c r="E884"/>
  <c r="A883"/>
  <c r="D883" s="1"/>
  <c r="E860" i="73"/>
  <c r="L882" i="80" l="1"/>
  <c r="P882"/>
  <c r="D888" i="73"/>
  <c r="F887"/>
  <c r="C887"/>
  <c r="C888" s="1"/>
  <c r="G865"/>
  <c r="H865" s="1"/>
  <c r="B867"/>
  <c r="A867" s="1"/>
  <c r="O883" i="80"/>
  <c r="N883"/>
  <c r="I882"/>
  <c r="M882"/>
  <c r="K883"/>
  <c r="J883"/>
  <c r="H885"/>
  <c r="G885"/>
  <c r="F885"/>
  <c r="C886"/>
  <c r="E885"/>
  <c r="A884"/>
  <c r="D884" s="1"/>
  <c r="B885"/>
  <c r="E861" i="73"/>
  <c r="L883" i="80" l="1"/>
  <c r="P883"/>
  <c r="I865" i="73"/>
  <c r="D889"/>
  <c r="F888"/>
  <c r="G866"/>
  <c r="H866" s="1"/>
  <c r="B868"/>
  <c r="A868" s="1"/>
  <c r="O884" i="80"/>
  <c r="N884"/>
  <c r="I883"/>
  <c r="M883"/>
  <c r="B886"/>
  <c r="K884"/>
  <c r="J884"/>
  <c r="H886"/>
  <c r="G886"/>
  <c r="F886"/>
  <c r="A885"/>
  <c r="D885" s="1"/>
  <c r="C887"/>
  <c r="E886"/>
  <c r="E862" i="73"/>
  <c r="L884" i="80" l="1"/>
  <c r="P884"/>
  <c r="D890" i="73"/>
  <c r="F889"/>
  <c r="C889"/>
  <c r="C890" s="1"/>
  <c r="I866"/>
  <c r="G867"/>
  <c r="H867" s="1"/>
  <c r="B869"/>
  <c r="A869" s="1"/>
  <c r="I884" i="80"/>
  <c r="M884"/>
  <c r="N885"/>
  <c r="O885"/>
  <c r="K885"/>
  <c r="J885"/>
  <c r="H887"/>
  <c r="G887"/>
  <c r="F887"/>
  <c r="A886"/>
  <c r="D886" s="1"/>
  <c r="C888"/>
  <c r="E887"/>
  <c r="B887"/>
  <c r="E863" i="73"/>
  <c r="L885" i="80" l="1"/>
  <c r="P885"/>
  <c r="I867" i="73"/>
  <c r="D891"/>
  <c r="F890"/>
  <c r="G868"/>
  <c r="H868" s="1"/>
  <c r="B870"/>
  <c r="A870" s="1"/>
  <c r="O886" i="80"/>
  <c r="N886"/>
  <c r="I885"/>
  <c r="M885"/>
  <c r="K886"/>
  <c r="J886"/>
  <c r="B888"/>
  <c r="H888"/>
  <c r="G888"/>
  <c r="F888"/>
  <c r="C889"/>
  <c r="E888"/>
  <c r="A887"/>
  <c r="D887" s="1"/>
  <c r="E864" i="73"/>
  <c r="P886" i="80" l="1"/>
  <c r="L886"/>
  <c r="D892" i="73"/>
  <c r="F891"/>
  <c r="C891"/>
  <c r="C892" s="1"/>
  <c r="I868"/>
  <c r="G869"/>
  <c r="H869" s="1"/>
  <c r="B871"/>
  <c r="A871" s="1"/>
  <c r="N887" i="80"/>
  <c r="O887"/>
  <c r="I886"/>
  <c r="M886"/>
  <c r="K887"/>
  <c r="J887"/>
  <c r="H889"/>
  <c r="G889"/>
  <c r="F889"/>
  <c r="A888"/>
  <c r="D888" s="1"/>
  <c r="C890"/>
  <c r="E889"/>
  <c r="B889"/>
  <c r="E865" i="73"/>
  <c r="P887" i="80" l="1"/>
  <c r="L887"/>
  <c r="I869" i="73"/>
  <c r="D893"/>
  <c r="F892"/>
  <c r="G870"/>
  <c r="H870" s="1"/>
  <c r="B872"/>
  <c r="A872" s="1"/>
  <c r="O888" i="80"/>
  <c r="N888"/>
  <c r="I887"/>
  <c r="M887"/>
  <c r="K888"/>
  <c r="J888"/>
  <c r="B890"/>
  <c r="H890"/>
  <c r="G890"/>
  <c r="F890"/>
  <c r="C891"/>
  <c r="E890"/>
  <c r="A889"/>
  <c r="D889" s="1"/>
  <c r="E866" i="73"/>
  <c r="P888" i="80" l="1"/>
  <c r="L888"/>
  <c r="D894" i="73"/>
  <c r="F893"/>
  <c r="C893"/>
  <c r="C894" s="1"/>
  <c r="I870"/>
  <c r="G871"/>
  <c r="H871" s="1"/>
  <c r="B873"/>
  <c r="A873" s="1"/>
  <c r="O889" i="80"/>
  <c r="N889"/>
  <c r="I888"/>
  <c r="M888"/>
  <c r="K889"/>
  <c r="J889"/>
  <c r="H891"/>
  <c r="G891"/>
  <c r="F891"/>
  <c r="A890"/>
  <c r="D890" s="1"/>
  <c r="C892"/>
  <c r="E891"/>
  <c r="B891"/>
  <c r="E867" i="73"/>
  <c r="P889" i="80" l="1"/>
  <c r="L889"/>
  <c r="I871" i="73"/>
  <c r="D895"/>
  <c r="F894"/>
  <c r="G872"/>
  <c r="H872" s="1"/>
  <c r="B874"/>
  <c r="A874" s="1"/>
  <c r="O890" i="80"/>
  <c r="N890"/>
  <c r="I889"/>
  <c r="M889"/>
  <c r="K890"/>
  <c r="J890"/>
  <c r="H892"/>
  <c r="G892"/>
  <c r="F892"/>
  <c r="B892"/>
  <c r="C893"/>
  <c r="E892"/>
  <c r="A891"/>
  <c r="D891" s="1"/>
  <c r="E868" i="73"/>
  <c r="L890" i="80" l="1"/>
  <c r="P890"/>
  <c r="D896" i="73"/>
  <c r="F895"/>
  <c r="C895"/>
  <c r="C896" s="1"/>
  <c r="G873"/>
  <c r="H873" s="1"/>
  <c r="B875"/>
  <c r="A875" s="1"/>
  <c r="I872"/>
  <c r="O891" i="80"/>
  <c r="N891"/>
  <c r="I890"/>
  <c r="M890"/>
  <c r="K891"/>
  <c r="J891"/>
  <c r="H893"/>
  <c r="G893"/>
  <c r="F893"/>
  <c r="A892"/>
  <c r="D892" s="1"/>
  <c r="C894"/>
  <c r="E893"/>
  <c r="B893"/>
  <c r="E869" i="73"/>
  <c r="L891" i="80" l="1"/>
  <c r="P891"/>
  <c r="I873" i="73"/>
  <c r="D897"/>
  <c r="F896"/>
  <c r="G874"/>
  <c r="H874" s="1"/>
  <c r="I874"/>
  <c r="B876"/>
  <c r="A876" s="1"/>
  <c r="N892" i="80"/>
  <c r="O892"/>
  <c r="I891"/>
  <c r="M891"/>
  <c r="J892"/>
  <c r="K892"/>
  <c r="G894"/>
  <c r="H894"/>
  <c r="F894"/>
  <c r="B894"/>
  <c r="C895"/>
  <c r="E894"/>
  <c r="A893"/>
  <c r="D893" s="1"/>
  <c r="E870" i="73"/>
  <c r="L892" i="80" l="1"/>
  <c r="P892"/>
  <c r="D898" i="73"/>
  <c r="F897"/>
  <c r="C897"/>
  <c r="C898" s="1"/>
  <c r="G875"/>
  <c r="H875" s="1"/>
  <c r="B877"/>
  <c r="A877" s="1"/>
  <c r="O893" i="80"/>
  <c r="N893"/>
  <c r="I892"/>
  <c r="M892"/>
  <c r="K893"/>
  <c r="J893"/>
  <c r="H895"/>
  <c r="G895"/>
  <c r="F895"/>
  <c r="C896"/>
  <c r="E895"/>
  <c r="A894"/>
  <c r="D894" s="1"/>
  <c r="B895"/>
  <c r="E871" i="73"/>
  <c r="L893" i="80" l="1"/>
  <c r="P893"/>
  <c r="D899" i="73"/>
  <c r="F898"/>
  <c r="I875"/>
  <c r="G876"/>
  <c r="H876" s="1"/>
  <c r="I876"/>
  <c r="B878"/>
  <c r="A878" s="1"/>
  <c r="N894" i="80"/>
  <c r="O894"/>
  <c r="I893"/>
  <c r="M893"/>
  <c r="K894"/>
  <c r="J894"/>
  <c r="H896"/>
  <c r="G896"/>
  <c r="F896"/>
  <c r="B896"/>
  <c r="A895"/>
  <c r="D895" s="1"/>
  <c r="C897"/>
  <c r="E896"/>
  <c r="E872" i="73"/>
  <c r="L894" i="80" l="1"/>
  <c r="P894"/>
  <c r="D900" i="73"/>
  <c r="F899"/>
  <c r="C899"/>
  <c r="C900" s="1"/>
  <c r="G877"/>
  <c r="H877" s="1"/>
  <c r="B879"/>
  <c r="A879" s="1"/>
  <c r="I894" i="80"/>
  <c r="M894"/>
  <c r="O895"/>
  <c r="N895"/>
  <c r="K895"/>
  <c r="J895"/>
  <c r="H897"/>
  <c r="G897"/>
  <c r="F897"/>
  <c r="C898"/>
  <c r="E897"/>
  <c r="A896"/>
  <c r="D896" s="1"/>
  <c r="B897"/>
  <c r="E873" i="73"/>
  <c r="P895" i="80" l="1"/>
  <c r="L895"/>
  <c r="I877" i="73"/>
  <c r="D901"/>
  <c r="F900"/>
  <c r="B880"/>
  <c r="A880" s="1"/>
  <c r="G878"/>
  <c r="H878" s="1"/>
  <c r="B898" i="80"/>
  <c r="O896"/>
  <c r="N896"/>
  <c r="I895"/>
  <c r="M895"/>
  <c r="K896"/>
  <c r="J896"/>
  <c r="H898"/>
  <c r="G898"/>
  <c r="F898"/>
  <c r="A897"/>
  <c r="D897" s="1"/>
  <c r="C899"/>
  <c r="E898"/>
  <c r="E874" i="73"/>
  <c r="L896" i="80" l="1"/>
  <c r="P896"/>
  <c r="D902" i="73"/>
  <c r="F901"/>
  <c r="C901"/>
  <c r="C902" s="1"/>
  <c r="I878"/>
  <c r="G879"/>
  <c r="H879" s="1"/>
  <c r="B881"/>
  <c r="A881" s="1"/>
  <c r="O897" i="80"/>
  <c r="N897"/>
  <c r="I896"/>
  <c r="M896"/>
  <c r="K897"/>
  <c r="J897"/>
  <c r="H899"/>
  <c r="G899"/>
  <c r="F899"/>
  <c r="A898"/>
  <c r="D898" s="1"/>
  <c r="C900"/>
  <c r="E899"/>
  <c r="B899"/>
  <c r="E875" i="73"/>
  <c r="L897" i="80" l="1"/>
  <c r="P897"/>
  <c r="I879" i="73"/>
  <c r="D903"/>
  <c r="F902"/>
  <c r="G880"/>
  <c r="H880" s="1"/>
  <c r="B882"/>
  <c r="A882" s="1"/>
  <c r="I897" i="80"/>
  <c r="M897"/>
  <c r="O898"/>
  <c r="N898"/>
  <c r="K898"/>
  <c r="J898"/>
  <c r="H900"/>
  <c r="G900"/>
  <c r="F900"/>
  <c r="B900"/>
  <c r="C901"/>
  <c r="E900"/>
  <c r="A899"/>
  <c r="D899" s="1"/>
  <c r="E876" i="73"/>
  <c r="L898" i="80" l="1"/>
  <c r="P898"/>
  <c r="D904" i="73"/>
  <c r="F903"/>
  <c r="I880"/>
  <c r="C903"/>
  <c r="C904" s="1"/>
  <c r="G881"/>
  <c r="H881" s="1"/>
  <c r="B883"/>
  <c r="A883" s="1"/>
  <c r="O899" i="80"/>
  <c r="N899"/>
  <c r="I898"/>
  <c r="M898"/>
  <c r="K899"/>
  <c r="J899"/>
  <c r="H901"/>
  <c r="G901"/>
  <c r="F901"/>
  <c r="C902"/>
  <c r="E901"/>
  <c r="A900"/>
  <c r="D900" s="1"/>
  <c r="B901"/>
  <c r="E877" i="73"/>
  <c r="L899" i="80" l="1"/>
  <c r="P899"/>
  <c r="I881" i="73"/>
  <c r="D905"/>
  <c r="F904"/>
  <c r="G882"/>
  <c r="H882" s="1"/>
  <c r="B884"/>
  <c r="A884" s="1"/>
  <c r="O900" i="80"/>
  <c r="N900"/>
  <c r="I899"/>
  <c r="M899"/>
  <c r="K900"/>
  <c r="J900"/>
  <c r="B902"/>
  <c r="H902"/>
  <c r="G902"/>
  <c r="F902"/>
  <c r="A901"/>
  <c r="D901" s="1"/>
  <c r="C903"/>
  <c r="E902"/>
  <c r="E878" i="73"/>
  <c r="L900" i="80" l="1"/>
  <c r="P900"/>
  <c r="D906" i="73"/>
  <c r="F905"/>
  <c r="I882"/>
  <c r="C905"/>
  <c r="G883"/>
  <c r="H883" s="1"/>
  <c r="B885"/>
  <c r="A885" s="1"/>
  <c r="I900" i="80"/>
  <c r="M900"/>
  <c r="N901"/>
  <c r="O901"/>
  <c r="K901"/>
  <c r="J901"/>
  <c r="H903"/>
  <c r="G903"/>
  <c r="F903"/>
  <c r="A902"/>
  <c r="D902" s="1"/>
  <c r="C904"/>
  <c r="E903"/>
  <c r="B903"/>
  <c r="E879" i="73"/>
  <c r="P901" i="80" l="1"/>
  <c r="L901"/>
  <c r="C906" i="73"/>
  <c r="D907"/>
  <c r="F906"/>
  <c r="I883"/>
  <c r="G884"/>
  <c r="H884" s="1"/>
  <c r="B886"/>
  <c r="A886" s="1"/>
  <c r="O902" i="80"/>
  <c r="N902"/>
  <c r="I901"/>
  <c r="M901"/>
  <c r="K902"/>
  <c r="J902"/>
  <c r="H904"/>
  <c r="G904"/>
  <c r="F904"/>
  <c r="B904"/>
  <c r="C905"/>
  <c r="E904"/>
  <c r="A903"/>
  <c r="D903" s="1"/>
  <c r="E880" i="73"/>
  <c r="P902" i="80" l="1"/>
  <c r="L902"/>
  <c r="D908" i="73"/>
  <c r="F907"/>
  <c r="C907"/>
  <c r="C908" s="1"/>
  <c r="G885"/>
  <c r="H885" s="1"/>
  <c r="B887"/>
  <c r="A887" s="1"/>
  <c r="I884"/>
  <c r="N903" i="80"/>
  <c r="O903"/>
  <c r="I902"/>
  <c r="M902"/>
  <c r="K903"/>
  <c r="J903"/>
  <c r="H905"/>
  <c r="G905"/>
  <c r="F905"/>
  <c r="A904"/>
  <c r="D904" s="1"/>
  <c r="C906"/>
  <c r="E905"/>
  <c r="B905"/>
  <c r="E881" i="73"/>
  <c r="P903" i="80" l="1"/>
  <c r="L903"/>
  <c r="I885" i="73"/>
  <c r="D909"/>
  <c r="F908"/>
  <c r="G886"/>
  <c r="H886" s="1"/>
  <c r="I886"/>
  <c r="B888"/>
  <c r="A888" s="1"/>
  <c r="O904" i="80"/>
  <c r="N904"/>
  <c r="I903"/>
  <c r="M903"/>
  <c r="K904"/>
  <c r="J904"/>
  <c r="B906"/>
  <c r="H906"/>
  <c r="G906"/>
  <c r="F906"/>
  <c r="C907"/>
  <c r="E906"/>
  <c r="A905"/>
  <c r="D905" s="1"/>
  <c r="E882" i="73"/>
  <c r="P904" i="80" l="1"/>
  <c r="L904"/>
  <c r="D910" i="73"/>
  <c r="F909"/>
  <c r="C909"/>
  <c r="C910" s="1"/>
  <c r="G887"/>
  <c r="H887" s="1"/>
  <c r="B889"/>
  <c r="A889" s="1"/>
  <c r="O905" i="80"/>
  <c r="N905"/>
  <c r="I904"/>
  <c r="M904"/>
  <c r="K905"/>
  <c r="J905"/>
  <c r="H907"/>
  <c r="G907"/>
  <c r="F907"/>
  <c r="A906"/>
  <c r="D906" s="1"/>
  <c r="C908"/>
  <c r="E907"/>
  <c r="B907"/>
  <c r="E883" i="73"/>
  <c r="P905" i="80" l="1"/>
  <c r="L905"/>
  <c r="I887" i="73"/>
  <c r="D911"/>
  <c r="F910"/>
  <c r="G888"/>
  <c r="H888" s="1"/>
  <c r="B890"/>
  <c r="A890" s="1"/>
  <c r="O906" i="80"/>
  <c r="N906"/>
  <c r="I905"/>
  <c r="M905"/>
  <c r="K906"/>
  <c r="J906"/>
  <c r="H908"/>
  <c r="G908"/>
  <c r="F908"/>
  <c r="B908"/>
  <c r="C909"/>
  <c r="E908"/>
  <c r="A907"/>
  <c r="D907" s="1"/>
  <c r="E884" i="73"/>
  <c r="L906" i="80" l="1"/>
  <c r="P906"/>
  <c r="D912" i="73"/>
  <c r="F911"/>
  <c r="C911"/>
  <c r="C912" s="1"/>
  <c r="G889"/>
  <c r="H889" s="1"/>
  <c r="B891"/>
  <c r="A891" s="1"/>
  <c r="I888"/>
  <c r="O907" i="80"/>
  <c r="N907"/>
  <c r="I906"/>
  <c r="M906"/>
  <c r="K907"/>
  <c r="J907"/>
  <c r="H909"/>
  <c r="G909"/>
  <c r="F909"/>
  <c r="C910"/>
  <c r="E909"/>
  <c r="A908"/>
  <c r="D908" s="1"/>
  <c r="B909"/>
  <c r="E885" i="73"/>
  <c r="L907" i="80" l="1"/>
  <c r="P907"/>
  <c r="D913" i="73"/>
  <c r="F912"/>
  <c r="I889"/>
  <c r="G890"/>
  <c r="H890" s="1"/>
  <c r="B892"/>
  <c r="A892" s="1"/>
  <c r="N908" i="80"/>
  <c r="O908"/>
  <c r="I907"/>
  <c r="M907"/>
  <c r="K908"/>
  <c r="J908"/>
  <c r="B910"/>
  <c r="G910"/>
  <c r="H910"/>
  <c r="F910"/>
  <c r="A909"/>
  <c r="D909" s="1"/>
  <c r="C911"/>
  <c r="E910"/>
  <c r="E886" i="73"/>
  <c r="L908" i="80" l="1"/>
  <c r="P908"/>
  <c r="D914" i="73"/>
  <c r="F913"/>
  <c r="C913"/>
  <c r="C914" s="1"/>
  <c r="G891"/>
  <c r="H891" s="1"/>
  <c r="B893"/>
  <c r="A893" s="1"/>
  <c r="I890"/>
  <c r="I908" i="80"/>
  <c r="M908"/>
  <c r="O909"/>
  <c r="N909"/>
  <c r="K909"/>
  <c r="J909"/>
  <c r="H911"/>
  <c r="G911"/>
  <c r="F911"/>
  <c r="A910"/>
  <c r="D910" s="1"/>
  <c r="C912"/>
  <c r="E911"/>
  <c r="B911"/>
  <c r="E887" i="73"/>
  <c r="P909" i="80" l="1"/>
  <c r="L909"/>
  <c r="D915" i="73"/>
  <c r="F914"/>
  <c r="G892"/>
  <c r="H892" s="1"/>
  <c r="B894"/>
  <c r="A894" s="1"/>
  <c r="I891"/>
  <c r="N910" i="80"/>
  <c r="O910"/>
  <c r="I909"/>
  <c r="M909"/>
  <c r="K910"/>
  <c r="J910"/>
  <c r="B912"/>
  <c r="H912"/>
  <c r="G912"/>
  <c r="F912"/>
  <c r="C913"/>
  <c r="B913" s="1"/>
  <c r="E912"/>
  <c r="A911"/>
  <c r="D911" s="1"/>
  <c r="E888" i="73"/>
  <c r="P910" i="80" l="1"/>
  <c r="L910"/>
  <c r="D916" i="73"/>
  <c r="F915"/>
  <c r="I892"/>
  <c r="C915"/>
  <c r="G893"/>
  <c r="H893" s="1"/>
  <c r="B895"/>
  <c r="A895" s="1"/>
  <c r="O911" i="80"/>
  <c r="N911"/>
  <c r="I910"/>
  <c r="M910"/>
  <c r="K911"/>
  <c r="J911"/>
  <c r="H913"/>
  <c r="G913"/>
  <c r="F913"/>
  <c r="A912"/>
  <c r="D912" s="1"/>
  <c r="C914"/>
  <c r="B914" s="1"/>
  <c r="E913"/>
  <c r="E889" i="73"/>
  <c r="P911" i="80" l="1"/>
  <c r="L911"/>
  <c r="C916" i="73"/>
  <c r="D917"/>
  <c r="F916"/>
  <c r="I893"/>
  <c r="G894"/>
  <c r="H894" s="1"/>
  <c r="B896"/>
  <c r="A896" s="1"/>
  <c r="O912" i="80"/>
  <c r="N912"/>
  <c r="I911"/>
  <c r="M911"/>
  <c r="K912"/>
  <c r="J912"/>
  <c r="H914"/>
  <c r="G914"/>
  <c r="F914"/>
  <c r="C915"/>
  <c r="E914"/>
  <c r="A913"/>
  <c r="D913" s="1"/>
  <c r="E890" i="73"/>
  <c r="L912" i="80" l="1"/>
  <c r="P912"/>
  <c r="D918" i="73"/>
  <c r="F917"/>
  <c r="C917"/>
  <c r="C918" s="1"/>
  <c r="I894"/>
  <c r="G895"/>
  <c r="H895" s="1"/>
  <c r="B897"/>
  <c r="A897" s="1"/>
  <c r="O913" i="80"/>
  <c r="N913"/>
  <c r="I912"/>
  <c r="M912"/>
  <c r="K913"/>
  <c r="J913"/>
  <c r="H915"/>
  <c r="G915"/>
  <c r="F915"/>
  <c r="C916"/>
  <c r="E915"/>
  <c r="A914"/>
  <c r="D914" s="1"/>
  <c r="B915"/>
  <c r="E891" i="73"/>
  <c r="L913" i="80" l="1"/>
  <c r="P913"/>
  <c r="D919" i="73"/>
  <c r="F918"/>
  <c r="G896"/>
  <c r="H896" s="1"/>
  <c r="B898"/>
  <c r="A898" s="1"/>
  <c r="I895"/>
  <c r="O914" i="80"/>
  <c r="N914"/>
  <c r="I913"/>
  <c r="M913"/>
  <c r="K914"/>
  <c r="J914"/>
  <c r="B916"/>
  <c r="H916"/>
  <c r="G916"/>
  <c r="F916"/>
  <c r="A915"/>
  <c r="D915" s="1"/>
  <c r="C917"/>
  <c r="E916"/>
  <c r="E892" i="73"/>
  <c r="L914" i="80" l="1"/>
  <c r="P914"/>
  <c r="D920" i="73"/>
  <c r="F919"/>
  <c r="I896"/>
  <c r="C919"/>
  <c r="C920" s="1"/>
  <c r="G897"/>
  <c r="H897" s="1"/>
  <c r="B899"/>
  <c r="A899" s="1"/>
  <c r="I914" i="80"/>
  <c r="M914"/>
  <c r="O915"/>
  <c r="N915"/>
  <c r="K915"/>
  <c r="J915"/>
  <c r="H917"/>
  <c r="G917"/>
  <c r="F917"/>
  <c r="A916"/>
  <c r="D916" s="1"/>
  <c r="C918"/>
  <c r="E917"/>
  <c r="B917"/>
  <c r="E893" i="73"/>
  <c r="P915" i="80" l="1"/>
  <c r="L915"/>
  <c r="D921" i="73"/>
  <c r="F920"/>
  <c r="G898"/>
  <c r="H898" s="1"/>
  <c r="B900"/>
  <c r="A900" s="1"/>
  <c r="I897"/>
  <c r="O916" i="80"/>
  <c r="N916"/>
  <c r="I915"/>
  <c r="M915"/>
  <c r="K916"/>
  <c r="J916"/>
  <c r="H918"/>
  <c r="G918"/>
  <c r="F918"/>
  <c r="B918"/>
  <c r="C919"/>
  <c r="E918"/>
  <c r="A917"/>
  <c r="D917" s="1"/>
  <c r="E894" i="73"/>
  <c r="L916" i="80" l="1"/>
  <c r="P916"/>
  <c r="D922" i="73"/>
  <c r="F921"/>
  <c r="I898"/>
  <c r="C921"/>
  <c r="C922" s="1"/>
  <c r="G899"/>
  <c r="H899" s="1"/>
  <c r="B901"/>
  <c r="A901" s="1"/>
  <c r="N917" i="80"/>
  <c r="O917"/>
  <c r="I916"/>
  <c r="M916"/>
  <c r="K917"/>
  <c r="J917"/>
  <c r="H919"/>
  <c r="G919"/>
  <c r="F919"/>
  <c r="C920"/>
  <c r="E919"/>
  <c r="A918"/>
  <c r="D918" s="1"/>
  <c r="B919"/>
  <c r="E895" i="73"/>
  <c r="P917" i="80" l="1"/>
  <c r="L917"/>
  <c r="I899" i="73"/>
  <c r="D923"/>
  <c r="F922"/>
  <c r="G900"/>
  <c r="H900" s="1"/>
  <c r="B902"/>
  <c r="A902" s="1"/>
  <c r="I917" i="80"/>
  <c r="M917"/>
  <c r="O918"/>
  <c r="N918"/>
  <c r="K918"/>
  <c r="J918"/>
  <c r="B920"/>
  <c r="H920"/>
  <c r="G920"/>
  <c r="F920"/>
  <c r="A919"/>
  <c r="D919" s="1"/>
  <c r="C921"/>
  <c r="E920"/>
  <c r="E896" i="73"/>
  <c r="L918" i="80" l="1"/>
  <c r="P918"/>
  <c r="D924" i="73"/>
  <c r="F923"/>
  <c r="I900"/>
  <c r="C923"/>
  <c r="C924" s="1"/>
  <c r="G901"/>
  <c r="H901" s="1"/>
  <c r="B903"/>
  <c r="A903" s="1"/>
  <c r="N919" i="80"/>
  <c r="O919"/>
  <c r="I918"/>
  <c r="M918"/>
  <c r="K919"/>
  <c r="J919"/>
  <c r="H921"/>
  <c r="G921"/>
  <c r="F921"/>
  <c r="A920"/>
  <c r="D920" s="1"/>
  <c r="C922"/>
  <c r="E921"/>
  <c r="B921"/>
  <c r="E897" i="73"/>
  <c r="L919" i="80" l="1"/>
  <c r="P919"/>
  <c r="I901" i="73"/>
  <c r="D925"/>
  <c r="F924"/>
  <c r="G902"/>
  <c r="H902" s="1"/>
  <c r="I902"/>
  <c r="B904"/>
  <c r="A904" s="1"/>
  <c r="O920" i="80"/>
  <c r="N920"/>
  <c r="I919"/>
  <c r="M919"/>
  <c r="K920"/>
  <c r="J920"/>
  <c r="H922"/>
  <c r="G922"/>
  <c r="F922"/>
  <c r="B922"/>
  <c r="C923"/>
  <c r="E922"/>
  <c r="A921"/>
  <c r="D921" s="1"/>
  <c r="E898" i="73"/>
  <c r="P920" i="80" l="1"/>
  <c r="L920"/>
  <c r="D926" i="73"/>
  <c r="F925"/>
  <c r="C925"/>
  <c r="C926" s="1"/>
  <c r="G903"/>
  <c r="H903" s="1"/>
  <c r="B905"/>
  <c r="A905" s="1"/>
  <c r="O921" i="80"/>
  <c r="N921"/>
  <c r="I920"/>
  <c r="M920"/>
  <c r="K921"/>
  <c r="J921"/>
  <c r="H923"/>
  <c r="G923"/>
  <c r="F923"/>
  <c r="A922"/>
  <c r="D922" s="1"/>
  <c r="C924"/>
  <c r="E923"/>
  <c r="B923"/>
  <c r="E899" i="73"/>
  <c r="P921" i="80" l="1"/>
  <c r="L921"/>
  <c r="I903" i="73"/>
  <c r="D927"/>
  <c r="F926"/>
  <c r="G904"/>
  <c r="H904" s="1"/>
  <c r="I904"/>
  <c r="B906"/>
  <c r="A906" s="1"/>
  <c r="O922" i="80"/>
  <c r="N922"/>
  <c r="I921"/>
  <c r="M921"/>
  <c r="K922"/>
  <c r="J922"/>
  <c r="B924"/>
  <c r="H924"/>
  <c r="G924"/>
  <c r="F924"/>
  <c r="C925"/>
  <c r="E924"/>
  <c r="A923"/>
  <c r="D923" s="1"/>
  <c r="E900" i="73"/>
  <c r="L922" i="80" l="1"/>
  <c r="P922"/>
  <c r="D928" i="73"/>
  <c r="F927"/>
  <c r="C927"/>
  <c r="C928" s="1"/>
  <c r="G905"/>
  <c r="H905" s="1"/>
  <c r="B907"/>
  <c r="A907" s="1"/>
  <c r="O923" i="80"/>
  <c r="N923"/>
  <c r="I922"/>
  <c r="M922"/>
  <c r="K923"/>
  <c r="J923"/>
  <c r="H925"/>
  <c r="G925"/>
  <c r="F925"/>
  <c r="A924"/>
  <c r="D924" s="1"/>
  <c r="C926"/>
  <c r="E925"/>
  <c r="B925"/>
  <c r="E901" i="73"/>
  <c r="P923" i="80" l="1"/>
  <c r="L923"/>
  <c r="I905" i="73"/>
  <c r="D929"/>
  <c r="F928"/>
  <c r="G906"/>
  <c r="H906" s="1"/>
  <c r="B908"/>
  <c r="A908" s="1"/>
  <c r="N924" i="80"/>
  <c r="O924"/>
  <c r="I923"/>
  <c r="M923"/>
  <c r="K924"/>
  <c r="J924"/>
  <c r="B926"/>
  <c r="G926"/>
  <c r="F926"/>
  <c r="H926"/>
  <c r="C927"/>
  <c r="E926"/>
  <c r="A925"/>
  <c r="D925" s="1"/>
  <c r="E902" i="73"/>
  <c r="L924" i="80" l="1"/>
  <c r="P924"/>
  <c r="I906" i="73"/>
  <c r="D930"/>
  <c r="F929"/>
  <c r="C929"/>
  <c r="G907"/>
  <c r="H907" s="1"/>
  <c r="B909"/>
  <c r="A909" s="1"/>
  <c r="O925" i="80"/>
  <c r="N925"/>
  <c r="I924"/>
  <c r="M924"/>
  <c r="K925"/>
  <c r="J925"/>
  <c r="H927"/>
  <c r="G927"/>
  <c r="F927"/>
  <c r="A926"/>
  <c r="D926" s="1"/>
  <c r="C928"/>
  <c r="E927"/>
  <c r="B927"/>
  <c r="E903" i="73"/>
  <c r="P925" i="80" l="1"/>
  <c r="L925"/>
  <c r="C930" i="73"/>
  <c r="I907"/>
  <c r="D931"/>
  <c r="F930"/>
  <c r="G908"/>
  <c r="H908" s="1"/>
  <c r="I908"/>
  <c r="B910"/>
  <c r="A910" s="1"/>
  <c r="N926" i="80"/>
  <c r="O926"/>
  <c r="I925"/>
  <c r="M925"/>
  <c r="K926"/>
  <c r="J926"/>
  <c r="H928"/>
  <c r="G928"/>
  <c r="F928"/>
  <c r="B928"/>
  <c r="C929"/>
  <c r="E928"/>
  <c r="A927"/>
  <c r="D927" s="1"/>
  <c r="E904" i="73"/>
  <c r="L926" i="80" l="1"/>
  <c r="P926"/>
  <c r="D932" i="73"/>
  <c r="F931"/>
  <c r="C931"/>
  <c r="C932" s="1"/>
  <c r="G909"/>
  <c r="H909" s="1"/>
  <c r="B911"/>
  <c r="A911" s="1"/>
  <c r="O927" i="80"/>
  <c r="N927"/>
  <c r="I926"/>
  <c r="M926"/>
  <c r="K927"/>
  <c r="J927"/>
  <c r="H929"/>
  <c r="G929"/>
  <c r="F929"/>
  <c r="A928"/>
  <c r="D928" s="1"/>
  <c r="C930"/>
  <c r="E929"/>
  <c r="B929"/>
  <c r="E905" i="73"/>
  <c r="L927" i="80" l="1"/>
  <c r="P927"/>
  <c r="I909" i="73"/>
  <c r="D933"/>
  <c r="F932"/>
  <c r="G910"/>
  <c r="H910" s="1"/>
  <c r="I910"/>
  <c r="B912"/>
  <c r="A912" s="1"/>
  <c r="O928" i="80"/>
  <c r="N928"/>
  <c r="I927"/>
  <c r="M927"/>
  <c r="K928"/>
  <c r="J928"/>
  <c r="B930"/>
  <c r="H930"/>
  <c r="G930"/>
  <c r="F930"/>
  <c r="C931"/>
  <c r="E930"/>
  <c r="A929"/>
  <c r="D929" s="1"/>
  <c r="E906" i="73"/>
  <c r="P928" i="80" l="1"/>
  <c r="L928"/>
  <c r="D934" i="73"/>
  <c r="F933"/>
  <c r="C933"/>
  <c r="C934" s="1"/>
  <c r="G911"/>
  <c r="H911" s="1"/>
  <c r="B913"/>
  <c r="A913" s="1"/>
  <c r="I928" i="80"/>
  <c r="M928"/>
  <c r="O929"/>
  <c r="N929"/>
  <c r="K929"/>
  <c r="J929"/>
  <c r="H931"/>
  <c r="G931"/>
  <c r="F931"/>
  <c r="C932"/>
  <c r="E931"/>
  <c r="A930"/>
  <c r="D930" s="1"/>
  <c r="B931"/>
  <c r="E907" i="73"/>
  <c r="L929" i="80" l="1"/>
  <c r="P929"/>
  <c r="I911" i="73"/>
  <c r="D935"/>
  <c r="F934"/>
  <c r="B914"/>
  <c r="A914" s="1"/>
  <c r="G912"/>
  <c r="H912" s="1"/>
  <c r="O930" i="80"/>
  <c r="N930"/>
  <c r="I929"/>
  <c r="M929"/>
  <c r="K930"/>
  <c r="J930"/>
  <c r="B932"/>
  <c r="H932"/>
  <c r="G932"/>
  <c r="F932"/>
  <c r="A931"/>
  <c r="D931" s="1"/>
  <c r="C933"/>
  <c r="E932"/>
  <c r="E908" i="73"/>
  <c r="P930" i="80" l="1"/>
  <c r="L930"/>
  <c r="D936" i="73"/>
  <c r="F935"/>
  <c r="C935"/>
  <c r="C936" s="1"/>
  <c r="I912"/>
  <c r="G913"/>
  <c r="H913" s="1"/>
  <c r="B915"/>
  <c r="A915" s="1"/>
  <c r="O931" i="80"/>
  <c r="N931"/>
  <c r="I930"/>
  <c r="M930"/>
  <c r="K931"/>
  <c r="J931"/>
  <c r="H933"/>
  <c r="G933"/>
  <c r="F933"/>
  <c r="C934"/>
  <c r="E933"/>
  <c r="A932"/>
  <c r="D932" s="1"/>
  <c r="B933"/>
  <c r="E909" i="73"/>
  <c r="P931" i="80" l="1"/>
  <c r="L931"/>
  <c r="D937" i="73"/>
  <c r="F936"/>
  <c r="I913"/>
  <c r="B916"/>
  <c r="A916" s="1"/>
  <c r="G914"/>
  <c r="H914" s="1"/>
  <c r="O932" i="80"/>
  <c r="N932"/>
  <c r="I931"/>
  <c r="M931"/>
  <c r="K932"/>
  <c r="J932"/>
  <c r="B934"/>
  <c r="H934"/>
  <c r="G934"/>
  <c r="F934"/>
  <c r="A933"/>
  <c r="D933" s="1"/>
  <c r="C935"/>
  <c r="E934"/>
  <c r="E910" i="73"/>
  <c r="P932" i="80" l="1"/>
  <c r="L932"/>
  <c r="D938" i="73"/>
  <c r="F937"/>
  <c r="C937"/>
  <c r="I914"/>
  <c r="G915"/>
  <c r="H915" s="1"/>
  <c r="B917"/>
  <c r="A917" s="1"/>
  <c r="N933" i="80"/>
  <c r="O933"/>
  <c r="I932"/>
  <c r="M932"/>
  <c r="K933"/>
  <c r="J933"/>
  <c r="B935"/>
  <c r="H935"/>
  <c r="G935"/>
  <c r="F935"/>
  <c r="C936"/>
  <c r="E935"/>
  <c r="A934"/>
  <c r="D934" s="1"/>
  <c r="E911" i="73"/>
  <c r="L933" i="80" l="1"/>
  <c r="P933"/>
  <c r="C938" i="73"/>
  <c r="D939"/>
  <c r="F938"/>
  <c r="I915"/>
  <c r="B918"/>
  <c r="A918" s="1"/>
  <c r="G916"/>
  <c r="H916" s="1"/>
  <c r="O934" i="80"/>
  <c r="N934"/>
  <c r="I933"/>
  <c r="M933"/>
  <c r="K934"/>
  <c r="J934"/>
  <c r="H936"/>
  <c r="G936"/>
  <c r="F936"/>
  <c r="A935"/>
  <c r="D935" s="1"/>
  <c r="C937"/>
  <c r="E936"/>
  <c r="B936"/>
  <c r="E912" i="73"/>
  <c r="P934" i="80" l="1"/>
  <c r="L934"/>
  <c r="D940" i="73"/>
  <c r="F939"/>
  <c r="C939"/>
  <c r="C940" s="1"/>
  <c r="I916"/>
  <c r="G917"/>
  <c r="H917" s="1"/>
  <c r="B919"/>
  <c r="A919" s="1"/>
  <c r="N935" i="80"/>
  <c r="O935"/>
  <c r="I934"/>
  <c r="M934"/>
  <c r="K935"/>
  <c r="J935"/>
  <c r="H937"/>
  <c r="G937"/>
  <c r="F937"/>
  <c r="B937"/>
  <c r="C938"/>
  <c r="E937"/>
  <c r="A936"/>
  <c r="D936" s="1"/>
  <c r="E913" i="73"/>
  <c r="P935" i="80" l="1"/>
  <c r="L935"/>
  <c r="D941" i="73"/>
  <c r="F940"/>
  <c r="G918"/>
  <c r="H918" s="1"/>
  <c r="B920"/>
  <c r="A920" s="1"/>
  <c r="I917"/>
  <c r="O936" i="80"/>
  <c r="N936"/>
  <c r="I935"/>
  <c r="M935"/>
  <c r="K936"/>
  <c r="J936"/>
  <c r="H938"/>
  <c r="G938"/>
  <c r="F938"/>
  <c r="A937"/>
  <c r="D937" s="1"/>
  <c r="C939"/>
  <c r="E938"/>
  <c r="B938"/>
  <c r="E914" i="73"/>
  <c r="L936" i="80" l="1"/>
  <c r="P936"/>
  <c r="D942" i="73"/>
  <c r="F941"/>
  <c r="I918"/>
  <c r="C941"/>
  <c r="B921"/>
  <c r="A921" s="1"/>
  <c r="G919"/>
  <c r="H919" s="1"/>
  <c r="O937" i="80"/>
  <c r="N937"/>
  <c r="I936"/>
  <c r="M936"/>
  <c r="K937"/>
  <c r="J937"/>
  <c r="H939"/>
  <c r="G939"/>
  <c r="F939"/>
  <c r="B939"/>
  <c r="C940"/>
  <c r="E939"/>
  <c r="A938"/>
  <c r="D938" s="1"/>
  <c r="E915" i="73"/>
  <c r="L937" i="80" l="1"/>
  <c r="P937"/>
  <c r="C942" i="73"/>
  <c r="D943"/>
  <c r="F942"/>
  <c r="I919"/>
  <c r="G920"/>
  <c r="H920" s="1"/>
  <c r="I920"/>
  <c r="B922"/>
  <c r="A922" s="1"/>
  <c r="O938" i="80"/>
  <c r="N938"/>
  <c r="I937"/>
  <c r="M937"/>
  <c r="K938"/>
  <c r="J938"/>
  <c r="H940"/>
  <c r="G940"/>
  <c r="F940"/>
  <c r="C941"/>
  <c r="E940"/>
  <c r="A939"/>
  <c r="D939" s="1"/>
  <c r="B940"/>
  <c r="E916" i="73"/>
  <c r="P938" i="80" l="1"/>
  <c r="L938"/>
  <c r="D944" i="73"/>
  <c r="F943"/>
  <c r="C943"/>
  <c r="C944" s="1"/>
  <c r="B923"/>
  <c r="A923" s="1"/>
  <c r="G921"/>
  <c r="H921" s="1"/>
  <c r="O939" i="80"/>
  <c r="N939"/>
  <c r="I938"/>
  <c r="M938"/>
  <c r="K939"/>
  <c r="J939"/>
  <c r="B941"/>
  <c r="H941"/>
  <c r="G941"/>
  <c r="F941"/>
  <c r="A940"/>
  <c r="D940" s="1"/>
  <c r="C942"/>
  <c r="E941"/>
  <c r="E917" i="73"/>
  <c r="L939" i="80" l="1"/>
  <c r="P939"/>
  <c r="D945" i="73"/>
  <c r="F944"/>
  <c r="I921"/>
  <c r="G922"/>
  <c r="H922" s="1"/>
  <c r="B924"/>
  <c r="A924" s="1"/>
  <c r="I939" i="80"/>
  <c r="M939"/>
  <c r="N940"/>
  <c r="O940"/>
  <c r="J940"/>
  <c r="K940"/>
  <c r="G942"/>
  <c r="H942"/>
  <c r="F942"/>
  <c r="C943"/>
  <c r="E942"/>
  <c r="A941"/>
  <c r="D941" s="1"/>
  <c r="B942"/>
  <c r="E918" i="73"/>
  <c r="P940" i="80" l="1"/>
  <c r="L940"/>
  <c r="D946" i="73"/>
  <c r="F945"/>
  <c r="C945"/>
  <c r="C946" s="1"/>
  <c r="I922"/>
  <c r="G923"/>
  <c r="H923" s="1"/>
  <c r="B925"/>
  <c r="A925" s="1"/>
  <c r="O941" i="80"/>
  <c r="N941"/>
  <c r="I940"/>
  <c r="M940"/>
  <c r="K941"/>
  <c r="J941"/>
  <c r="B943"/>
  <c r="H943"/>
  <c r="G943"/>
  <c r="F943"/>
  <c r="A942"/>
  <c r="D942" s="1"/>
  <c r="C944"/>
  <c r="E943"/>
  <c r="E919" i="73"/>
  <c r="L941" i="80" l="1"/>
  <c r="P941"/>
  <c r="D947" i="73"/>
  <c r="F946"/>
  <c r="I923"/>
  <c r="B926"/>
  <c r="A926" s="1"/>
  <c r="G924"/>
  <c r="H924" s="1"/>
  <c r="I941" i="80"/>
  <c r="M941"/>
  <c r="N942"/>
  <c r="O942"/>
  <c r="K942"/>
  <c r="J942"/>
  <c r="H944"/>
  <c r="G944"/>
  <c r="F944"/>
  <c r="A943"/>
  <c r="D943" s="1"/>
  <c r="C945"/>
  <c r="E944"/>
  <c r="B944"/>
  <c r="E920" i="73"/>
  <c r="L942" i="80" l="1"/>
  <c r="P942"/>
  <c r="D948" i="73"/>
  <c r="F947"/>
  <c r="C947"/>
  <c r="C948" s="1"/>
  <c r="I924"/>
  <c r="G925"/>
  <c r="H925" s="1"/>
  <c r="B927"/>
  <c r="A927" s="1"/>
  <c r="B945" i="80"/>
  <c r="O943"/>
  <c r="N943"/>
  <c r="I942"/>
  <c r="M942"/>
  <c r="K943"/>
  <c r="J943"/>
  <c r="H945"/>
  <c r="G945"/>
  <c r="F945"/>
  <c r="C946"/>
  <c r="E945"/>
  <c r="A944"/>
  <c r="D944" s="1"/>
  <c r="E921" i="73"/>
  <c r="P943" i="80" l="1"/>
  <c r="L943"/>
  <c r="D949" i="73"/>
  <c r="F948"/>
  <c r="I925"/>
  <c r="B928"/>
  <c r="A928" s="1"/>
  <c r="G926"/>
  <c r="H926" s="1"/>
  <c r="I926"/>
  <c r="O944" i="80"/>
  <c r="N944"/>
  <c r="I943"/>
  <c r="M943"/>
  <c r="K944"/>
  <c r="J944"/>
  <c r="H946"/>
  <c r="G946"/>
  <c r="F946"/>
  <c r="A945"/>
  <c r="D945" s="1"/>
  <c r="C947"/>
  <c r="E946"/>
  <c r="B946"/>
  <c r="E922" i="73"/>
  <c r="P944" i="80" l="1"/>
  <c r="L944"/>
  <c r="D950" i="73"/>
  <c r="F949"/>
  <c r="C949"/>
  <c r="C950" s="1"/>
  <c r="G927"/>
  <c r="H927" s="1"/>
  <c r="B929"/>
  <c r="A929" s="1"/>
  <c r="O945" i="80"/>
  <c r="N945"/>
  <c r="I944"/>
  <c r="M944"/>
  <c r="K945"/>
  <c r="J945"/>
  <c r="H947"/>
  <c r="G947"/>
  <c r="F947"/>
  <c r="B947"/>
  <c r="C948"/>
  <c r="E947"/>
  <c r="A946"/>
  <c r="D946" s="1"/>
  <c r="E923" i="73"/>
  <c r="L945" i="80" l="1"/>
  <c r="P945"/>
  <c r="D951" i="73"/>
  <c r="F950"/>
  <c r="I927"/>
  <c r="G928"/>
  <c r="H928" s="1"/>
  <c r="B930"/>
  <c r="A930" s="1"/>
  <c r="I945" i="80"/>
  <c r="M945"/>
  <c r="O946"/>
  <c r="N946"/>
  <c r="K946"/>
  <c r="J946"/>
  <c r="H948"/>
  <c r="G948"/>
  <c r="F948"/>
  <c r="A947"/>
  <c r="D947" s="1"/>
  <c r="C949"/>
  <c r="E948"/>
  <c r="B948"/>
  <c r="E924" i="73"/>
  <c r="L946" i="80" l="1"/>
  <c r="P946"/>
  <c r="D952" i="73"/>
  <c r="F951"/>
  <c r="C951"/>
  <c r="C952" s="1"/>
  <c r="I928"/>
  <c r="B931"/>
  <c r="A931" s="1"/>
  <c r="G929"/>
  <c r="H929" s="1"/>
  <c r="O947" i="80"/>
  <c r="N947"/>
  <c r="I946"/>
  <c r="M946"/>
  <c r="K947"/>
  <c r="J947"/>
  <c r="H949"/>
  <c r="G949"/>
  <c r="F949"/>
  <c r="B949"/>
  <c r="C950"/>
  <c r="E949"/>
  <c r="A948"/>
  <c r="D948" s="1"/>
  <c r="E925" i="73"/>
  <c r="P947" i="80" l="1"/>
  <c r="L947"/>
  <c r="D953" i="73"/>
  <c r="F952"/>
  <c r="I929"/>
  <c r="G930"/>
  <c r="H930" s="1"/>
  <c r="I930"/>
  <c r="B932"/>
  <c r="A932" s="1"/>
  <c r="O948" i="80"/>
  <c r="N948"/>
  <c r="I947"/>
  <c r="M947"/>
  <c r="K948"/>
  <c r="J948"/>
  <c r="H950"/>
  <c r="F950"/>
  <c r="G950"/>
  <c r="C951"/>
  <c r="E950"/>
  <c r="A949"/>
  <c r="D949" s="1"/>
  <c r="B950"/>
  <c r="E926" i="73"/>
  <c r="L948" i="80" l="1"/>
  <c r="P948"/>
  <c r="D954" i="73"/>
  <c r="F953"/>
  <c r="C953"/>
  <c r="C954" s="1"/>
  <c r="G931"/>
  <c r="H931" s="1"/>
  <c r="B933"/>
  <c r="A933" s="1"/>
  <c r="N949" i="80"/>
  <c r="O949"/>
  <c r="I948"/>
  <c r="M948"/>
  <c r="K949"/>
  <c r="J949"/>
  <c r="B951"/>
  <c r="H951"/>
  <c r="G951"/>
  <c r="F951"/>
  <c r="A950"/>
  <c r="D950" s="1"/>
  <c r="C952"/>
  <c r="E951"/>
  <c r="E927" i="73"/>
  <c r="P949" i="80" l="1"/>
  <c r="L949"/>
  <c r="D955" i="73"/>
  <c r="F954"/>
  <c r="I931"/>
  <c r="G932"/>
  <c r="H932" s="1"/>
  <c r="B934"/>
  <c r="A934" s="1"/>
  <c r="I949" i="80"/>
  <c r="M949"/>
  <c r="O950"/>
  <c r="N950"/>
  <c r="K950"/>
  <c r="J950"/>
  <c r="H952"/>
  <c r="G952"/>
  <c r="F952"/>
  <c r="C953"/>
  <c r="E952"/>
  <c r="A951"/>
  <c r="D951" s="1"/>
  <c r="B952"/>
  <c r="E928" i="73"/>
  <c r="P950" i="80" l="1"/>
  <c r="L950"/>
  <c r="D956" i="73"/>
  <c r="F955"/>
  <c r="C955"/>
  <c r="C956" s="1"/>
  <c r="B935"/>
  <c r="A935" s="1"/>
  <c r="G933"/>
  <c r="H933" s="1"/>
  <c r="I932"/>
  <c r="N951" i="80"/>
  <c r="O951"/>
  <c r="I950"/>
  <c r="M950"/>
  <c r="K951"/>
  <c r="J951"/>
  <c r="B953"/>
  <c r="H953"/>
  <c r="G953"/>
  <c r="F953"/>
  <c r="A952"/>
  <c r="D952" s="1"/>
  <c r="C954"/>
  <c r="E953"/>
  <c r="E929" i="73"/>
  <c r="P951" i="80" l="1"/>
  <c r="L951"/>
  <c r="D957" i="73"/>
  <c r="F956"/>
  <c r="I933"/>
  <c r="G934"/>
  <c r="H934" s="1"/>
  <c r="B936"/>
  <c r="A936" s="1"/>
  <c r="O952" i="80"/>
  <c r="N952"/>
  <c r="I951"/>
  <c r="M951"/>
  <c r="K952"/>
  <c r="J952"/>
  <c r="H954"/>
  <c r="G954"/>
  <c r="F954"/>
  <c r="C955"/>
  <c r="E954"/>
  <c r="A953"/>
  <c r="D953" s="1"/>
  <c r="B954"/>
  <c r="E930" i="73"/>
  <c r="L952" i="80" l="1"/>
  <c r="P952"/>
  <c r="D958" i="73"/>
  <c r="F957"/>
  <c r="C957"/>
  <c r="C958" s="1"/>
  <c r="I934"/>
  <c r="G935"/>
  <c r="H935" s="1"/>
  <c r="B937"/>
  <c r="A937" s="1"/>
  <c r="O953" i="80"/>
  <c r="N953"/>
  <c r="I952"/>
  <c r="M952"/>
  <c r="B955"/>
  <c r="K953"/>
  <c r="J953"/>
  <c r="H955"/>
  <c r="G955"/>
  <c r="F955"/>
  <c r="A954"/>
  <c r="D954" s="1"/>
  <c r="C956"/>
  <c r="E955"/>
  <c r="E931" i="73"/>
  <c r="P953" i="80" l="1"/>
  <c r="L953"/>
  <c r="D959" i="73"/>
  <c r="F958"/>
  <c r="I935"/>
  <c r="B938"/>
  <c r="A938" s="1"/>
  <c r="G936"/>
  <c r="H936" s="1"/>
  <c r="I936"/>
  <c r="O954" i="80"/>
  <c r="N954"/>
  <c r="I953"/>
  <c r="M953"/>
  <c r="K954"/>
  <c r="J954"/>
  <c r="H956"/>
  <c r="G956"/>
  <c r="F956"/>
  <c r="A955"/>
  <c r="D955" s="1"/>
  <c r="C957"/>
  <c r="E956"/>
  <c r="B956"/>
  <c r="E932" i="73"/>
  <c r="P954" i="80" l="1"/>
  <c r="L954"/>
  <c r="D960" i="73"/>
  <c r="F959"/>
  <c r="C959"/>
  <c r="C960" s="1"/>
  <c r="G937"/>
  <c r="H937" s="1"/>
  <c r="B939"/>
  <c r="A939" s="1"/>
  <c r="O955" i="80"/>
  <c r="N955"/>
  <c r="I954"/>
  <c r="M954"/>
  <c r="K955"/>
  <c r="J955"/>
  <c r="B957"/>
  <c r="H957"/>
  <c r="G957"/>
  <c r="F957"/>
  <c r="C958"/>
  <c r="E957"/>
  <c r="A956"/>
  <c r="D956" s="1"/>
  <c r="E933" i="73"/>
  <c r="L955" i="80" l="1"/>
  <c r="P955"/>
  <c r="D961" i="73"/>
  <c r="F960"/>
  <c r="I937"/>
  <c r="G938"/>
  <c r="H938" s="1"/>
  <c r="B940"/>
  <c r="A940" s="1"/>
  <c r="N956" i="80"/>
  <c r="O956"/>
  <c r="I955"/>
  <c r="M955"/>
  <c r="J956"/>
  <c r="K956"/>
  <c r="H958"/>
  <c r="G958"/>
  <c r="F958"/>
  <c r="A957"/>
  <c r="D957" s="1"/>
  <c r="C959"/>
  <c r="E958"/>
  <c r="B958"/>
  <c r="E934" i="73"/>
  <c r="L956" i="80" l="1"/>
  <c r="P956"/>
  <c r="D962" i="73"/>
  <c r="F961"/>
  <c r="C961"/>
  <c r="C962" s="1"/>
  <c r="I938"/>
  <c r="G939"/>
  <c r="H939" s="1"/>
  <c r="B941"/>
  <c r="A941" s="1"/>
  <c r="O957" i="80"/>
  <c r="N957"/>
  <c r="I956"/>
  <c r="M956"/>
  <c r="K957"/>
  <c r="J957"/>
  <c r="B959"/>
  <c r="H959"/>
  <c r="G959"/>
  <c r="F959"/>
  <c r="C960"/>
  <c r="E959"/>
  <c r="A958"/>
  <c r="D958" s="1"/>
  <c r="E935" i="73"/>
  <c r="L957" i="80" l="1"/>
  <c r="P957"/>
  <c r="D963" i="73"/>
  <c r="F962"/>
  <c r="B942"/>
  <c r="A942" s="1"/>
  <c r="G940"/>
  <c r="H940" s="1"/>
  <c r="I939"/>
  <c r="N958" i="80"/>
  <c r="O958"/>
  <c r="I957"/>
  <c r="M957"/>
  <c r="K958"/>
  <c r="J958"/>
  <c r="H960"/>
  <c r="G960"/>
  <c r="F960"/>
  <c r="A959"/>
  <c r="D959" s="1"/>
  <c r="C961"/>
  <c r="E960"/>
  <c r="B960"/>
  <c r="E936" i="73"/>
  <c r="P958" i="80" l="1"/>
  <c r="L958"/>
  <c r="D964" i="73"/>
  <c r="F963"/>
  <c r="C963"/>
  <c r="C964" s="1"/>
  <c r="I940"/>
  <c r="G941"/>
  <c r="H941" s="1"/>
  <c r="B943"/>
  <c r="A943" s="1"/>
  <c r="I958" i="80"/>
  <c r="M958"/>
  <c r="O959"/>
  <c r="N959"/>
  <c r="K959"/>
  <c r="J959"/>
  <c r="H961"/>
  <c r="G961"/>
  <c r="F961"/>
  <c r="B961"/>
  <c r="C962"/>
  <c r="E961"/>
  <c r="A960"/>
  <c r="D960" s="1"/>
  <c r="E937" i="73"/>
  <c r="P959" i="80" l="1"/>
  <c r="L959"/>
  <c r="I941" i="73"/>
  <c r="D965"/>
  <c r="F964"/>
  <c r="G942"/>
  <c r="H942" s="1"/>
  <c r="B944"/>
  <c r="A944" s="1"/>
  <c r="O960" i="80"/>
  <c r="N960"/>
  <c r="I959"/>
  <c r="M959"/>
  <c r="K960"/>
  <c r="J960"/>
  <c r="H962"/>
  <c r="F962"/>
  <c r="G962"/>
  <c r="C963"/>
  <c r="E962"/>
  <c r="A961"/>
  <c r="D961" s="1"/>
  <c r="B962"/>
  <c r="E938" i="73"/>
  <c r="L960" i="80" l="1"/>
  <c r="P960"/>
  <c r="D966" i="73"/>
  <c r="F965"/>
  <c r="C965"/>
  <c r="C966" s="1"/>
  <c r="I942"/>
  <c r="G943"/>
  <c r="H943" s="1"/>
  <c r="B945"/>
  <c r="A945" s="1"/>
  <c r="O961" i="80"/>
  <c r="N961"/>
  <c r="I960"/>
  <c r="M960"/>
  <c r="K961"/>
  <c r="J961"/>
  <c r="B963"/>
  <c r="H963"/>
  <c r="G963"/>
  <c r="F963"/>
  <c r="A962"/>
  <c r="D962" s="1"/>
  <c r="C964"/>
  <c r="E963"/>
  <c r="E939" i="73"/>
  <c r="P961" i="80" l="1"/>
  <c r="L961"/>
  <c r="D967" i="73"/>
  <c r="F966"/>
  <c r="G944"/>
  <c r="H944" s="1"/>
  <c r="B946"/>
  <c r="A946" s="1"/>
  <c r="I943"/>
  <c r="O962" i="80"/>
  <c r="N962"/>
  <c r="I961"/>
  <c r="M961"/>
  <c r="K962"/>
  <c r="J962"/>
  <c r="H964"/>
  <c r="G964"/>
  <c r="F964"/>
  <c r="A963"/>
  <c r="D963" s="1"/>
  <c r="C965"/>
  <c r="E964"/>
  <c r="B964"/>
  <c r="E940" i="73"/>
  <c r="P962" i="80" l="1"/>
  <c r="L962"/>
  <c r="D968" i="73"/>
  <c r="F967"/>
  <c r="C967"/>
  <c r="C968" s="1"/>
  <c r="G945"/>
  <c r="H945" s="1"/>
  <c r="B947"/>
  <c r="A947" s="1"/>
  <c r="G946"/>
  <c r="H946" s="1"/>
  <c r="I944"/>
  <c r="O963" i="80"/>
  <c r="N963"/>
  <c r="I962"/>
  <c r="M962"/>
  <c r="K963"/>
  <c r="J963"/>
  <c r="B965"/>
  <c r="H965"/>
  <c r="G965"/>
  <c r="F965"/>
  <c r="C966"/>
  <c r="E965"/>
  <c r="A964"/>
  <c r="D964" s="1"/>
  <c r="E941" i="73"/>
  <c r="P963" i="80" l="1"/>
  <c r="L963"/>
  <c r="D969" i="73"/>
  <c r="F968"/>
  <c r="B948"/>
  <c r="A948" s="1"/>
  <c r="I945"/>
  <c r="O964" i="80"/>
  <c r="N964"/>
  <c r="I963"/>
  <c r="M963"/>
  <c r="K964"/>
  <c r="J964"/>
  <c r="H966"/>
  <c r="G966"/>
  <c r="F966"/>
  <c r="C967"/>
  <c r="E966"/>
  <c r="A965"/>
  <c r="D965" s="1"/>
  <c r="B966"/>
  <c r="E942" i="73"/>
  <c r="P964" i="80" l="1"/>
  <c r="L964"/>
  <c r="D970" i="73"/>
  <c r="F969"/>
  <c r="C969"/>
  <c r="G947"/>
  <c r="H947" s="1"/>
  <c r="B949"/>
  <c r="A949" s="1"/>
  <c r="G948"/>
  <c r="H948" s="1"/>
  <c r="N965" i="80"/>
  <c r="O965"/>
  <c r="I964"/>
  <c r="M964"/>
  <c r="K965"/>
  <c r="J965"/>
  <c r="H967"/>
  <c r="G967"/>
  <c r="F967"/>
  <c r="B967"/>
  <c r="A966"/>
  <c r="D966" s="1"/>
  <c r="C968"/>
  <c r="E967"/>
  <c r="E943" i="73"/>
  <c r="L965" i="80" l="1"/>
  <c r="P965"/>
  <c r="C970" i="73"/>
  <c r="D971"/>
  <c r="F970"/>
  <c r="I947"/>
  <c r="B950"/>
  <c r="A950" s="1"/>
  <c r="I965" i="80"/>
  <c r="M965"/>
  <c r="O966"/>
  <c r="N966"/>
  <c r="K966"/>
  <c r="J966"/>
  <c r="H968"/>
  <c r="G968"/>
  <c r="F968"/>
  <c r="C969"/>
  <c r="E968"/>
  <c r="A967"/>
  <c r="D967" s="1"/>
  <c r="B968"/>
  <c r="E944" i="73"/>
  <c r="L966" i="80" l="1"/>
  <c r="P966"/>
  <c r="D972" i="73"/>
  <c r="F971"/>
  <c r="C971"/>
  <c r="C972" s="1"/>
  <c r="G949"/>
  <c r="H949" s="1"/>
  <c r="B951"/>
  <c r="A951" s="1"/>
  <c r="N967" i="80"/>
  <c r="O967"/>
  <c r="I966"/>
  <c r="M966"/>
  <c r="B969"/>
  <c r="K967"/>
  <c r="J967"/>
  <c r="H969"/>
  <c r="G969"/>
  <c r="F969"/>
  <c r="A968"/>
  <c r="D968" s="1"/>
  <c r="C970"/>
  <c r="E969"/>
  <c r="E945" i="73"/>
  <c r="L967" i="80" l="1"/>
  <c r="P967"/>
  <c r="D973" i="73"/>
  <c r="F972"/>
  <c r="I949"/>
  <c r="G950"/>
  <c r="H950" s="1"/>
  <c r="B952"/>
  <c r="A952" s="1"/>
  <c r="O968" i="80"/>
  <c r="N968"/>
  <c r="I967"/>
  <c r="M967"/>
  <c r="K968"/>
  <c r="J968"/>
  <c r="H970"/>
  <c r="G970"/>
  <c r="F970"/>
  <c r="C971"/>
  <c r="E970"/>
  <c r="A969"/>
  <c r="D969" s="1"/>
  <c r="B970"/>
  <c r="E946" i="73"/>
  <c r="L968" i="80" l="1"/>
  <c r="P968"/>
  <c r="D974" i="73"/>
  <c r="F973"/>
  <c r="C973"/>
  <c r="G951"/>
  <c r="H951" s="1"/>
  <c r="B953"/>
  <c r="A953" s="1"/>
  <c r="I950"/>
  <c r="O969" i="80"/>
  <c r="N969"/>
  <c r="I968"/>
  <c r="M968"/>
  <c r="K969"/>
  <c r="J969"/>
  <c r="B971"/>
  <c r="H971"/>
  <c r="G971"/>
  <c r="F971"/>
  <c r="A970"/>
  <c r="D970" s="1"/>
  <c r="C972"/>
  <c r="E971"/>
  <c r="E947" i="73"/>
  <c r="P969" i="80" l="1"/>
  <c r="L969"/>
  <c r="C974" i="73"/>
  <c r="D975"/>
  <c r="F974"/>
  <c r="I951"/>
  <c r="G952"/>
  <c r="H952" s="1"/>
  <c r="B954"/>
  <c r="A954" s="1"/>
  <c r="O970" i="80"/>
  <c r="N970"/>
  <c r="I969"/>
  <c r="M969"/>
  <c r="K970"/>
  <c r="J970"/>
  <c r="H972"/>
  <c r="G972"/>
  <c r="F972"/>
  <c r="C973"/>
  <c r="E972"/>
  <c r="A971"/>
  <c r="D971" s="1"/>
  <c r="B972"/>
  <c r="E948" i="73"/>
  <c r="C975" l="1"/>
  <c r="L970" i="80"/>
  <c r="P970"/>
  <c r="D976" i="73"/>
  <c r="F975"/>
  <c r="I952"/>
  <c r="G953"/>
  <c r="H953" s="1"/>
  <c r="B955"/>
  <c r="A955" s="1"/>
  <c r="O971" i="80"/>
  <c r="N971"/>
  <c r="I970"/>
  <c r="M970"/>
  <c r="K971"/>
  <c r="J971"/>
  <c r="B973"/>
  <c r="H973"/>
  <c r="G973"/>
  <c r="F973"/>
  <c r="A972"/>
  <c r="D972" s="1"/>
  <c r="C974"/>
  <c r="E973"/>
  <c r="E949" i="73"/>
  <c r="C976" l="1"/>
  <c r="P971" i="80"/>
  <c r="L971"/>
  <c r="D977" i="73"/>
  <c r="F976"/>
  <c r="I953"/>
  <c r="G954"/>
  <c r="H954" s="1"/>
  <c r="I954"/>
  <c r="B956"/>
  <c r="A956" s="1"/>
  <c r="N972" i="80"/>
  <c r="O972"/>
  <c r="I971"/>
  <c r="M971"/>
  <c r="K972"/>
  <c r="J972"/>
  <c r="H974"/>
  <c r="G974"/>
  <c r="F974"/>
  <c r="C975"/>
  <c r="E974"/>
  <c r="A973"/>
  <c r="D973" s="1"/>
  <c r="B974"/>
  <c r="E950" i="73"/>
  <c r="P972" i="80" l="1"/>
  <c r="L972"/>
  <c r="D978" i="73"/>
  <c r="F977"/>
  <c r="C977"/>
  <c r="C978" s="1"/>
  <c r="B957"/>
  <c r="A957" s="1"/>
  <c r="G955"/>
  <c r="H955" s="1"/>
  <c r="I972" i="80"/>
  <c r="M972"/>
  <c r="O973"/>
  <c r="N973"/>
  <c r="K973"/>
  <c r="J973"/>
  <c r="H975"/>
  <c r="G975"/>
  <c r="F975"/>
  <c r="B975"/>
  <c r="A974"/>
  <c r="D974" s="1"/>
  <c r="C976"/>
  <c r="E975"/>
  <c r="E951" i="73"/>
  <c r="L973" i="80" l="1"/>
  <c r="P973"/>
  <c r="D979" i="73"/>
  <c r="F978"/>
  <c r="I955"/>
  <c r="G956"/>
  <c r="H956" s="1"/>
  <c r="I956"/>
  <c r="B958"/>
  <c r="A958" s="1"/>
  <c r="N974" i="80"/>
  <c r="O974"/>
  <c r="I973"/>
  <c r="M973"/>
  <c r="K974"/>
  <c r="J974"/>
  <c r="H976"/>
  <c r="G976"/>
  <c r="F976"/>
  <c r="C977"/>
  <c r="E976"/>
  <c r="A975"/>
  <c r="D975" s="1"/>
  <c r="B976"/>
  <c r="E952" i="73"/>
  <c r="L974" i="80" l="1"/>
  <c r="P974"/>
  <c r="D980" i="73"/>
  <c r="F979"/>
  <c r="C979"/>
  <c r="C980" s="1"/>
  <c r="G957"/>
  <c r="H957" s="1"/>
  <c r="B959"/>
  <c r="A959" s="1"/>
  <c r="O975" i="80"/>
  <c r="N975"/>
  <c r="I974"/>
  <c r="M974"/>
  <c r="K975"/>
  <c r="J975"/>
  <c r="B977"/>
  <c r="H977"/>
  <c r="G977"/>
  <c r="F977"/>
  <c r="A976"/>
  <c r="D976" s="1"/>
  <c r="C978"/>
  <c r="E977"/>
  <c r="E953" i="73"/>
  <c r="L975" i="80" l="1"/>
  <c r="P975"/>
  <c r="D981" i="73"/>
  <c r="F980"/>
  <c r="G958"/>
  <c r="H958" s="1"/>
  <c r="B960"/>
  <c r="A960" s="1"/>
  <c r="I957"/>
  <c r="O976" i="80"/>
  <c r="N976"/>
  <c r="I975"/>
  <c r="M975"/>
  <c r="K976"/>
  <c r="J976"/>
  <c r="H978"/>
  <c r="F978"/>
  <c r="G978"/>
  <c r="A977"/>
  <c r="D977" s="1"/>
  <c r="C979"/>
  <c r="E978"/>
  <c r="B978"/>
  <c r="E954" i="73"/>
  <c r="P976" i="80" l="1"/>
  <c r="L976"/>
  <c r="D982" i="73"/>
  <c r="F981"/>
  <c r="C981"/>
  <c r="C982" s="1"/>
  <c r="I958"/>
  <c r="G959"/>
  <c r="H959" s="1"/>
  <c r="B961"/>
  <c r="A961" s="1"/>
  <c r="O977" i="80"/>
  <c r="N977"/>
  <c r="I976"/>
  <c r="M976"/>
  <c r="K977"/>
  <c r="J977"/>
  <c r="H979"/>
  <c r="G979"/>
  <c r="F979"/>
  <c r="B979"/>
  <c r="C980"/>
  <c r="E979"/>
  <c r="A978"/>
  <c r="D978" s="1"/>
  <c r="E955" i="73"/>
  <c r="P977" i="80" l="1"/>
  <c r="L977"/>
  <c r="I959" i="73"/>
  <c r="D983"/>
  <c r="F982"/>
  <c r="G960"/>
  <c r="H960" s="1"/>
  <c r="B962"/>
  <c r="A962" s="1"/>
  <c r="I977" i="80"/>
  <c r="M977"/>
  <c r="O978"/>
  <c r="N978"/>
  <c r="K978"/>
  <c r="J978"/>
  <c r="H980"/>
  <c r="G980"/>
  <c r="F980"/>
  <c r="A979"/>
  <c r="D979" s="1"/>
  <c r="C981"/>
  <c r="E980"/>
  <c r="B980"/>
  <c r="E956" i="73"/>
  <c r="P978" i="80" l="1"/>
  <c r="L978"/>
  <c r="D984" i="73"/>
  <c r="F983"/>
  <c r="C983"/>
  <c r="I960"/>
  <c r="G961"/>
  <c r="H961" s="1"/>
  <c r="B963"/>
  <c r="A963" s="1"/>
  <c r="O979" i="80"/>
  <c r="N979"/>
  <c r="I978"/>
  <c r="M978"/>
  <c r="K979"/>
  <c r="J979"/>
  <c r="B981"/>
  <c r="H981"/>
  <c r="G981"/>
  <c r="F981"/>
  <c r="C982"/>
  <c r="E981"/>
  <c r="A980"/>
  <c r="D980" s="1"/>
  <c r="E957" i="73"/>
  <c r="L979" i="80" l="1"/>
  <c r="P979"/>
  <c r="C984" i="73"/>
  <c r="I961"/>
  <c r="D985"/>
  <c r="F984"/>
  <c r="B964"/>
  <c r="A964" s="1"/>
  <c r="G962"/>
  <c r="H962" s="1"/>
  <c r="O980" i="80"/>
  <c r="N980"/>
  <c r="I979"/>
  <c r="M979"/>
  <c r="K980"/>
  <c r="J980"/>
  <c r="H982"/>
  <c r="F982"/>
  <c r="G982"/>
  <c r="C983"/>
  <c r="E982"/>
  <c r="A981"/>
  <c r="D981" s="1"/>
  <c r="B982"/>
  <c r="E958" i="73"/>
  <c r="L980" i="80" l="1"/>
  <c r="P980"/>
  <c r="D986" i="73"/>
  <c r="F985"/>
  <c r="C985"/>
  <c r="I962"/>
  <c r="G963"/>
  <c r="H963" s="1"/>
  <c r="B965"/>
  <c r="A965" s="1"/>
  <c r="N981" i="80"/>
  <c r="O981"/>
  <c r="I980"/>
  <c r="M980"/>
  <c r="K981"/>
  <c r="J981"/>
  <c r="B983"/>
  <c r="H983"/>
  <c r="G983"/>
  <c r="F983"/>
  <c r="A982"/>
  <c r="D982" s="1"/>
  <c r="C984"/>
  <c r="E983"/>
  <c r="E959" i="73"/>
  <c r="P981" i="80" l="1"/>
  <c r="L981"/>
  <c r="C986" i="73"/>
  <c r="D987"/>
  <c r="F986"/>
  <c r="I963"/>
  <c r="G964"/>
  <c r="H964" s="1"/>
  <c r="B966"/>
  <c r="A966" s="1"/>
  <c r="I981" i="80"/>
  <c r="M981"/>
  <c r="O982"/>
  <c r="N982"/>
  <c r="K982"/>
  <c r="J982"/>
  <c r="B984"/>
  <c r="H984"/>
  <c r="G984"/>
  <c r="F984"/>
  <c r="C985"/>
  <c r="E984"/>
  <c r="A983"/>
  <c r="D983" s="1"/>
  <c r="E960" i="73"/>
  <c r="L982" i="80" l="1"/>
  <c r="P982"/>
  <c r="D988" i="73"/>
  <c r="F987"/>
  <c r="C987"/>
  <c r="G965"/>
  <c r="H965" s="1"/>
  <c r="B967"/>
  <c r="A967" s="1"/>
  <c r="I964"/>
  <c r="N983" i="80"/>
  <c r="O983"/>
  <c r="I982"/>
  <c r="M982"/>
  <c r="K983"/>
  <c r="J983"/>
  <c r="H985"/>
  <c r="G985"/>
  <c r="F985"/>
  <c r="A984"/>
  <c r="D984" s="1"/>
  <c r="C986"/>
  <c r="E985"/>
  <c r="B985"/>
  <c r="E961" i="73"/>
  <c r="L983" i="80" l="1"/>
  <c r="P983"/>
  <c r="C988" i="73"/>
  <c r="D989"/>
  <c r="F988"/>
  <c r="I965"/>
  <c r="G966"/>
  <c r="H966" s="1"/>
  <c r="I966"/>
  <c r="B968"/>
  <c r="A968" s="1"/>
  <c r="O984" i="80"/>
  <c r="N984"/>
  <c r="I983"/>
  <c r="M983"/>
  <c r="K984"/>
  <c r="J984"/>
  <c r="H986"/>
  <c r="G986"/>
  <c r="F986"/>
  <c r="B986"/>
  <c r="C987"/>
  <c r="E986"/>
  <c r="A985"/>
  <c r="D985" s="1"/>
  <c r="E962" i="73"/>
  <c r="P984" i="80" l="1"/>
  <c r="L984"/>
  <c r="D990" i="73"/>
  <c r="F989"/>
  <c r="C989"/>
  <c r="C990" s="1"/>
  <c r="G967"/>
  <c r="H967" s="1"/>
  <c r="B969"/>
  <c r="A969" s="1"/>
  <c r="O985" i="80"/>
  <c r="N985"/>
  <c r="I984"/>
  <c r="M984"/>
  <c r="K985"/>
  <c r="J985"/>
  <c r="H987"/>
  <c r="G987"/>
  <c r="F987"/>
  <c r="C988"/>
  <c r="E987"/>
  <c r="A986"/>
  <c r="D986" s="1"/>
  <c r="B987"/>
  <c r="E963" i="73"/>
  <c r="L985" i="80" l="1"/>
  <c r="P985"/>
  <c r="D991" i="73"/>
  <c r="F990"/>
  <c r="I967"/>
  <c r="G968"/>
  <c r="H968" s="1"/>
  <c r="B970"/>
  <c r="A970" s="1"/>
  <c r="O986" i="80"/>
  <c r="N986"/>
  <c r="I985"/>
  <c r="M985"/>
  <c r="K986"/>
  <c r="J986"/>
  <c r="B988"/>
  <c r="H988"/>
  <c r="G988"/>
  <c r="F988"/>
  <c r="A987"/>
  <c r="D987" s="1"/>
  <c r="C989"/>
  <c r="E988"/>
  <c r="E964" i="73"/>
  <c r="L986" i="80" l="1"/>
  <c r="P986"/>
  <c r="D992" i="73"/>
  <c r="F991"/>
  <c r="C991"/>
  <c r="I968"/>
  <c r="G969"/>
  <c r="H969" s="1"/>
  <c r="B971"/>
  <c r="A971" s="1"/>
  <c r="O987" i="80"/>
  <c r="N987"/>
  <c r="I986"/>
  <c r="M986"/>
  <c r="K987"/>
  <c r="J987"/>
  <c r="H989"/>
  <c r="G989"/>
  <c r="F989"/>
  <c r="A988"/>
  <c r="D988" s="1"/>
  <c r="C990"/>
  <c r="E989"/>
  <c r="B989"/>
  <c r="E965" i="73"/>
  <c r="P987" i="80" l="1"/>
  <c r="L987"/>
  <c r="C992" i="73"/>
  <c r="C993" s="1"/>
  <c r="D993"/>
  <c r="F992"/>
  <c r="I969"/>
  <c r="B972"/>
  <c r="A972" s="1"/>
  <c r="G970"/>
  <c r="H970" s="1"/>
  <c r="I970"/>
  <c r="N988" i="80"/>
  <c r="O988"/>
  <c r="I987"/>
  <c r="M987"/>
  <c r="K988"/>
  <c r="J988"/>
  <c r="H990"/>
  <c r="G990"/>
  <c r="F990"/>
  <c r="B990"/>
  <c r="C991"/>
  <c r="E990"/>
  <c r="A989"/>
  <c r="D989" s="1"/>
  <c r="E966" i="73"/>
  <c r="L988" i="80" l="1"/>
  <c r="P988"/>
  <c r="D994" i="73"/>
  <c r="C994" s="1"/>
  <c r="F993"/>
  <c r="G971"/>
  <c r="H971" s="1"/>
  <c r="B973"/>
  <c r="A973" s="1"/>
  <c r="O989" i="80"/>
  <c r="N989"/>
  <c r="I988"/>
  <c r="M988"/>
  <c r="K989"/>
  <c r="J989"/>
  <c r="H991"/>
  <c r="G991"/>
  <c r="F991"/>
  <c r="A990"/>
  <c r="D990" s="1"/>
  <c r="C992"/>
  <c r="E991"/>
  <c r="B991"/>
  <c r="E967" i="73"/>
  <c r="L989" i="80" l="1"/>
  <c r="P989"/>
  <c r="I971" i="73"/>
  <c r="D995"/>
  <c r="F994"/>
  <c r="G972"/>
  <c r="H972" s="1"/>
  <c r="I972"/>
  <c r="B974"/>
  <c r="A974" s="1"/>
  <c r="N990" i="80"/>
  <c r="O990"/>
  <c r="I989"/>
  <c r="M989"/>
  <c r="K990"/>
  <c r="J990"/>
  <c r="B992"/>
  <c r="H992"/>
  <c r="G992"/>
  <c r="F992"/>
  <c r="C993"/>
  <c r="E992"/>
  <c r="A991"/>
  <c r="D991" s="1"/>
  <c r="E968" i="73"/>
  <c r="L990" i="80" l="1"/>
  <c r="P990"/>
  <c r="D996" i="73"/>
  <c r="F995"/>
  <c r="C995"/>
  <c r="C996" s="1"/>
  <c r="G973"/>
  <c r="H973" s="1"/>
  <c r="B975"/>
  <c r="A975" s="1"/>
  <c r="O991" i="80"/>
  <c r="N991"/>
  <c r="I990"/>
  <c r="M990"/>
  <c r="K991"/>
  <c r="J991"/>
  <c r="H993"/>
  <c r="G993"/>
  <c r="F993"/>
  <c r="C994"/>
  <c r="E993"/>
  <c r="A992"/>
  <c r="D992" s="1"/>
  <c r="B993"/>
  <c r="E969" i="73"/>
  <c r="L991" i="80" l="1"/>
  <c r="P991"/>
  <c r="D997" i="73"/>
  <c r="F996"/>
  <c r="I973"/>
  <c r="G974"/>
  <c r="H974" s="1"/>
  <c r="I974"/>
  <c r="B976"/>
  <c r="A976" s="1"/>
  <c r="O992" i="80"/>
  <c r="N992"/>
  <c r="I991"/>
  <c r="M991"/>
  <c r="K992"/>
  <c r="J992"/>
  <c r="B994"/>
  <c r="H994"/>
  <c r="F994"/>
  <c r="G994"/>
  <c r="A993"/>
  <c r="D993" s="1"/>
  <c r="C995"/>
  <c r="E994"/>
  <c r="E970" i="73"/>
  <c r="P992" i="80" l="1"/>
  <c r="L992"/>
  <c r="D998" i="73"/>
  <c r="F997"/>
  <c r="C997"/>
  <c r="C998" s="1"/>
  <c r="G975"/>
  <c r="H975" s="1"/>
  <c r="B977"/>
  <c r="A977" s="1"/>
  <c r="O993" i="80"/>
  <c r="N993"/>
  <c r="I992"/>
  <c r="M992"/>
  <c r="K993"/>
  <c r="J993"/>
  <c r="H995"/>
  <c r="G995"/>
  <c r="F995"/>
  <c r="A994"/>
  <c r="D994" s="1"/>
  <c r="C996"/>
  <c r="E995"/>
  <c r="B995"/>
  <c r="E971" i="73"/>
  <c r="L993" i="80" l="1"/>
  <c r="P993"/>
  <c r="D999" i="73"/>
  <c r="F998"/>
  <c r="G976"/>
  <c r="H976" s="1"/>
  <c r="B978"/>
  <c r="A978" s="1"/>
  <c r="I975"/>
  <c r="O994" i="80"/>
  <c r="N994"/>
  <c r="I993"/>
  <c r="M993"/>
  <c r="K994"/>
  <c r="J994"/>
  <c r="B996"/>
  <c r="H996"/>
  <c r="G996"/>
  <c r="F996"/>
  <c r="C997"/>
  <c r="E996"/>
  <c r="A995"/>
  <c r="D995" s="1"/>
  <c r="E972" i="73"/>
  <c r="P994" i="80" l="1"/>
  <c r="L994"/>
  <c r="D1000" i="73"/>
  <c r="F999"/>
  <c r="C999"/>
  <c r="C1000" s="1"/>
  <c r="C1001" s="1"/>
  <c r="I976"/>
  <c r="G977"/>
  <c r="H977" s="1"/>
  <c r="B979"/>
  <c r="A979" s="1"/>
  <c r="O995" i="80"/>
  <c r="N995"/>
  <c r="I994"/>
  <c r="M994"/>
  <c r="K995"/>
  <c r="J995"/>
  <c r="H997"/>
  <c r="G997"/>
  <c r="F997"/>
  <c r="A996"/>
  <c r="D996" s="1"/>
  <c r="C998"/>
  <c r="E997"/>
  <c r="B997"/>
  <c r="E973" i="73"/>
  <c r="L995" i="80" l="1"/>
  <c r="P995"/>
  <c r="F1000" i="73"/>
  <c r="D1001"/>
  <c r="C1002"/>
  <c r="E1001"/>
  <c r="G978"/>
  <c r="H978" s="1"/>
  <c r="B980"/>
  <c r="A980" s="1"/>
  <c r="I977"/>
  <c r="I995" i="80"/>
  <c r="M995"/>
  <c r="O996"/>
  <c r="N996"/>
  <c r="K996"/>
  <c r="J996"/>
  <c r="B998"/>
  <c r="H998"/>
  <c r="F998"/>
  <c r="G998"/>
  <c r="C999"/>
  <c r="E998"/>
  <c r="A997"/>
  <c r="D997" s="1"/>
  <c r="E974" i="73"/>
  <c r="L996" i="80" l="1"/>
  <c r="P996"/>
  <c r="D1002" i="73"/>
  <c r="F1001"/>
  <c r="C1003"/>
  <c r="E1002"/>
  <c r="I978"/>
  <c r="G979"/>
  <c r="H979" s="1"/>
  <c r="I979"/>
  <c r="B981"/>
  <c r="A981" s="1"/>
  <c r="N997" i="80"/>
  <c r="O997"/>
  <c r="I996"/>
  <c r="M996"/>
  <c r="K997"/>
  <c r="J997"/>
  <c r="H999"/>
  <c r="G999"/>
  <c r="F999"/>
  <c r="C1000"/>
  <c r="E999"/>
  <c r="A998"/>
  <c r="D998" s="1"/>
  <c r="B999"/>
  <c r="E975" i="73"/>
  <c r="P997" i="80" l="1"/>
  <c r="L997"/>
  <c r="D1003" i="73"/>
  <c r="F1002"/>
  <c r="C1004"/>
  <c r="E1003"/>
  <c r="G980"/>
  <c r="H980" s="1"/>
  <c r="B982"/>
  <c r="A982" s="1"/>
  <c r="O998" i="80"/>
  <c r="N998"/>
  <c r="I997"/>
  <c r="M997"/>
  <c r="K998"/>
  <c r="J998"/>
  <c r="B1000"/>
  <c r="E1000"/>
  <c r="H1000"/>
  <c r="G1000"/>
  <c r="F1000"/>
  <c r="A999"/>
  <c r="D999" s="1"/>
  <c r="E976" i="73"/>
  <c r="L998" i="80" l="1"/>
  <c r="P998"/>
  <c r="D1004" i="73"/>
  <c r="F1003"/>
  <c r="C1005"/>
  <c r="E1004"/>
  <c r="I980"/>
  <c r="G981"/>
  <c r="H981" s="1"/>
  <c r="B983"/>
  <c r="A983" s="1"/>
  <c r="N999" i="80"/>
  <c r="O999"/>
  <c r="I998"/>
  <c r="M998"/>
  <c r="K999"/>
  <c r="J999"/>
  <c r="A1000"/>
  <c r="D1000" s="1"/>
  <c r="E977" i="73"/>
  <c r="L999" i="80" l="1"/>
  <c r="P999"/>
  <c r="F1004" i="73"/>
  <c r="D1005"/>
  <c r="C1006"/>
  <c r="E1005"/>
  <c r="B984"/>
  <c r="A984" s="1"/>
  <c r="G982"/>
  <c r="H982" s="1"/>
  <c r="I981"/>
  <c r="O1000" i="80"/>
  <c r="N1000"/>
  <c r="I999"/>
  <c r="M999"/>
  <c r="K1000"/>
  <c r="J1000"/>
  <c r="E978" i="73"/>
  <c r="P1000" i="80" l="1"/>
  <c r="L1000"/>
  <c r="F1005" i="73"/>
  <c r="D1006"/>
  <c r="C1007"/>
  <c r="E1006"/>
  <c r="I982"/>
  <c r="G983"/>
  <c r="H983" s="1"/>
  <c r="B985"/>
  <c r="A985" s="1"/>
  <c r="I1000" i="80"/>
  <c r="M1000"/>
  <c r="E979" i="73"/>
  <c r="F1006" l="1"/>
  <c r="D1007"/>
  <c r="C1008"/>
  <c r="E1007"/>
  <c r="I983"/>
  <c r="G984"/>
  <c r="H984" s="1"/>
  <c r="I984"/>
  <c r="B986"/>
  <c r="A986" s="1"/>
  <c r="E980"/>
  <c r="D1008" l="1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62"/>
  <c r="L62" s="1"/>
  <c r="I430" i="73"/>
  <c r="N2" i="80"/>
  <c r="N62"/>
  <c r="P62" s="1"/>
  <c r="I432" i="73"/>
  <c r="D1028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O8" i="74" s="1"/>
  <c r="O120" s="1"/>
  <c r="I12" i="73"/>
  <c r="G8" i="74" s="1"/>
  <c r="G118" s="1"/>
  <c r="I714" i="73"/>
  <c r="I246"/>
  <c r="N3" i="80"/>
  <c r="P3" s="1"/>
  <c r="K2"/>
  <c r="L2" s="1"/>
  <c r="J3"/>
  <c r="L3" s="1"/>
  <c r="O2"/>
  <c r="P2" s="1"/>
  <c r="G107" i="74"/>
  <c r="G106" l="1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5" i="74" l="1"/>
  <c r="F4"/>
  <c r="F100" s="1"/>
  <c r="G4"/>
  <c r="F6"/>
  <c r="F108" s="1"/>
  <c r="F5"/>
  <c r="F104" s="1"/>
  <c r="H4"/>
  <c r="H98" s="1"/>
  <c r="H5"/>
  <c r="H102" s="1"/>
  <c r="H6"/>
  <c r="H106" s="1"/>
  <c r="I4"/>
  <c r="I98" s="1"/>
  <c r="I5"/>
  <c r="I102" s="1"/>
  <c r="I6"/>
  <c r="I106" s="1"/>
  <c r="J4"/>
  <c r="J100" s="1"/>
  <c r="J5"/>
  <c r="J104" s="1"/>
  <c r="J6"/>
  <c r="J108" s="1"/>
  <c r="K5"/>
  <c r="K104" s="1"/>
  <c r="K4"/>
  <c r="K100" s="1"/>
  <c r="K6"/>
  <c r="K108" s="1"/>
  <c r="L4"/>
  <c r="L100" s="1"/>
  <c r="L5"/>
  <c r="L6"/>
  <c r="L108" s="1"/>
  <c r="M4"/>
  <c r="M100" s="1"/>
  <c r="M5"/>
  <c r="M104" s="1"/>
  <c r="M6"/>
  <c r="M108" s="1"/>
  <c r="N4"/>
  <c r="N100" s="1"/>
  <c r="N5"/>
  <c r="N104" s="1"/>
  <c r="N6"/>
  <c r="N108" s="1"/>
  <c r="O4"/>
  <c r="O100" s="1"/>
  <c r="O6"/>
  <c r="O108" s="1"/>
  <c r="O5"/>
  <c r="O104" s="1"/>
  <c r="P4"/>
  <c r="P100" s="1"/>
  <c r="P5"/>
  <c r="P104" s="1"/>
  <c r="P6"/>
  <c r="P108" s="1"/>
  <c r="Q4"/>
  <c r="Q99" s="1"/>
  <c r="Q5"/>
  <c r="Q103" s="1"/>
  <c r="Q6"/>
  <c r="Q107" s="1"/>
  <c r="R4"/>
  <c r="R99" s="1"/>
  <c r="R5"/>
  <c r="R103" s="1"/>
  <c r="R6"/>
  <c r="R107" s="1"/>
  <c r="T5"/>
  <c r="T102" s="1"/>
  <c r="T4"/>
  <c r="T98" s="1"/>
  <c r="U5"/>
  <c r="U103" s="1"/>
  <c r="V4"/>
  <c r="V98" s="1"/>
  <c r="U4"/>
  <c r="U99" s="1"/>
  <c r="S4"/>
  <c r="V6"/>
  <c r="V106" s="1"/>
  <c r="U6"/>
  <c r="U107" s="1"/>
  <c r="T6"/>
  <c r="T106" s="1"/>
  <c r="S5"/>
  <c r="V5"/>
  <c r="V102" s="1"/>
  <c r="S6"/>
  <c r="G105" l="1"/>
  <c r="G102"/>
  <c r="L103"/>
  <c r="L104"/>
  <c r="G101"/>
  <c r="G98"/>
  <c r="S103"/>
  <c r="S102"/>
  <c r="S99"/>
  <c r="S98"/>
  <c r="S107"/>
  <c r="S106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<sst xmlns="http://schemas.openxmlformats.org/spreadsheetml/2006/main" count="231" uniqueCount="151">
  <si>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</si>
  <si>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</si>
  <si>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</si>
  <si>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</si>
  <si>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</si>
  <si>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</si>
  <si>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</si>
  <si>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</si>
  <si>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</si>
  <si>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</si>
  <si>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</si>
  <si>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</si>
  <si>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</si>
  <si>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</si>
  <si>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</si>
  <si>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</si>
  <si>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</si>
  <si>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</si>
  <si>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</si>
  <si>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</si>
  <si>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</si>
  <si>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</si>
  <si>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</si>
  <si>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</si>
  <si>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</si>
  <si>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</si>
  <si>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</si>
  <si>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</si>
  <si>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</si>
  <si>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</si>
  <si>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</si>
  <si>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</si>
  <si>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</si>
  <si>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</si>
  <si>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</si>
  <si>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</si>
  <si>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</si>
  <si>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</si>
  <si>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</si>
  <si>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</si>
  <si>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</si>
  <si>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</si>
  <si>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</si>
  <si>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</si>
  <si>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</si>
  <si>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</si>
  <si>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</si>
  <si>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</si>
  <si>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</si>
  <si>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</si>
  <si>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</si>
  <si>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</si>
  <si>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</si>
  <si>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</si>
  <si>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</si>
  <si>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</si>
  <si>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</si>
  <si>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</si>
  <si>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</si>
  <si>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</si>
  <si>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</si>
  <si>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</si>
  <si>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</si>
  <si>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</si>
  <si>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</si>
  <si>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</si>
  <si>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</si>
  <si>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</si>
  <si>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</si>
  <si>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</si>
  <si>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</si>
  <si>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</si>
  <si>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</si>
  <si>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</si>
  <si>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</si>
  <si>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</si>
  <si>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</si>
  <si>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</si>
  <si>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</si>
  <si>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</si>
  <si>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</si>
  <si>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</si>
  <si>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</si>
  <si>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</si>
  <si>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</si>
  <si>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</si>
  <si>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</si>
  <si>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</si>
  <si>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</si>
  <si>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</si>
  <si>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</si>
  <si>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</si>
  <si>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R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</si>
  <si>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</si>
  <si>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</si>
  <si>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</si>
  <si>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</si>
  <si>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</si>
  <si>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</si>
  <si>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</si>
  <si>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</si>
  <si>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</si>
  <si>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</si>
  <si>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</si>
  <si>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</si>
  <si>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</si>
  <si>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</si>
  <si>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</si>
  <si>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</si>
  <si>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</si>
  <si>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</si>
  <si>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</si>
  <si>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</si>
  <si>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</si>
  <si>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</si>
  <si>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</si>
  <si>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</si>
  <si>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</si>
  <si>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</si>
  <si>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</si>
  <si>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</si>
  <si>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</si>
  <si>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</si>
  <si>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</si>
  <si>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</si>
  <si>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</si>
  <si>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</si>
  <si>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</si>
  <si>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</si>
  <si>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</si>
  <si>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</si>
  <si>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</si>
  <si>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</si>
  <si>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</si>
  <si>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</si>
  <si>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</si>
  <si>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</si>
  <si>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</si>
  <si>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2Oct</t>
  </si>
  <si>
    <t>M(c)</t>
  </si>
  <si>
    <t>4P</t>
  </si>
  <si>
    <t>5G</t>
  </si>
  <si>
    <t>6S</t>
  </si>
  <si>
    <t>7Gp</t>
  </si>
  <si>
    <t>8U</t>
  </si>
  <si>
    <t>9Rot</t>
  </si>
  <si>
    <t>10Ama</t>
  </si>
  <si>
    <t>3M2</t>
  </si>
  <si>
    <t>1Dig</t>
  </si>
  <si>
    <t>(D)</t>
  </si>
  <si>
    <t>(M.1)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</si>
</sst>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69778560"/>
        <c:axId val="169784448"/>
      </c:barChart>
      <c:catAx>
        <c:axId val="169778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784448"/>
        <c:crossesAt val="0"/>
        <c:lblAlgn val="ctr"/>
        <c:lblOffset val="100"/>
        <c:tickLblSkip val="1"/>
        <c:tickMarkSkip val="1"/>
      </c:catAx>
      <c:valAx>
        <c:axId val="16978444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778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169978880"/>
        <c:axId val="169988864"/>
        <c:extLst xmlns:c16r2="http://schemas.microsoft.com/office/drawing/2015/06/chart"/>
      </c:barChart>
      <c:catAx>
        <c:axId val="169978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988864"/>
        <c:crossesAt val="0"/>
        <c:lblAlgn val="ctr"/>
        <c:lblOffset val="100"/>
        <c:tickLblSkip val="1"/>
        <c:tickMarkSkip val="1"/>
      </c:catAx>
      <c:valAx>
        <c:axId val="16998886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31E-2"/>
              <c:y val="9.5799153186480496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99788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170100992"/>
        <c:axId val="170115072"/>
      </c:barChart>
      <c:catAx>
        <c:axId val="170100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115072"/>
        <c:crossesAt val="0"/>
        <c:lblAlgn val="ctr"/>
        <c:lblOffset val="100"/>
        <c:tickLblSkip val="1"/>
        <c:tickMarkSkip val="1"/>
      </c:catAx>
      <c:valAx>
        <c:axId val="17011507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100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170034688"/>
        <c:axId val="170036224"/>
      </c:barChart>
      <c:catAx>
        <c:axId val="170034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036224"/>
        <c:crossesAt val="0"/>
        <c:lblAlgn val="ctr"/>
        <c:lblOffset val="100"/>
        <c:tickLblSkip val="1"/>
        <c:tickMarkSkip val="1"/>
      </c:catAx>
      <c:valAx>
        <c:axId val="17003622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1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034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170280064"/>
        <c:axId val="170281600"/>
        <c:extLst xmlns:c16r2="http://schemas.microsoft.com/office/drawing/2015/06/chart"/>
      </c:barChart>
      <c:catAx>
        <c:axId val="170280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281600"/>
        <c:crossesAt val="0"/>
        <c:lblAlgn val="ctr"/>
        <c:lblOffset val="100"/>
        <c:tickLblSkip val="1"/>
        <c:tickMarkSkip val="1"/>
      </c:catAx>
      <c:valAx>
        <c:axId val="17028160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280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62</v>
      </c>
    </row>
    <row r="2" spans="1:2">
      <c r="A2" s="26"/>
      <c r="B2" s="45" t="s">
        <v>64</v>
      </c>
    </row>
    <row r="3" spans="1:2">
      <c r="B3" t="s">
        <v>63</v>
      </c>
    </row>
    <row r="4" spans="1:2">
      <c r="B4" t="s">
        <v>91</v>
      </c>
    </row>
    <row r="5" spans="1:2">
      <c r="B5" t="s">
        <v>65</v>
      </c>
    </row>
    <row r="7" spans="1:2">
      <c r="A7" s="26">
        <v>2</v>
      </c>
      <c r="B7" s="10" t="s">
        <v>70</v>
      </c>
    </row>
    <row r="8" spans="1:2">
      <c r="B8" t="s">
        <v>71</v>
      </c>
    </row>
    <row r="9" spans="1:2">
      <c r="B9" t="s">
        <v>80</v>
      </c>
    </row>
    <row r="11" spans="1:2">
      <c r="A11" s="26" t="s">
        <v>84</v>
      </c>
      <c r="B11" s="10" t="s">
        <v>72</v>
      </c>
    </row>
    <row r="12" spans="1:2">
      <c r="B12" t="s">
        <v>81</v>
      </c>
    </row>
    <row r="13" spans="1:2">
      <c r="B13" t="s">
        <v>82</v>
      </c>
    </row>
    <row r="14" spans="1:2">
      <c r="B14" t="s">
        <v>73</v>
      </c>
    </row>
    <row r="15" spans="1:2">
      <c r="B15" t="s">
        <v>74</v>
      </c>
    </row>
    <row r="16" spans="1:2">
      <c r="B16" t="s">
        <v>75</v>
      </c>
    </row>
    <row r="17" spans="1:2">
      <c r="B17" t="s">
        <v>83</v>
      </c>
    </row>
    <row r="19" spans="1:2">
      <c r="A19" s="26" t="s">
        <v>85</v>
      </c>
      <c r="B19" s="10" t="s">
        <v>86</v>
      </c>
    </row>
    <row r="20" spans="1:2">
      <c r="A20" s="26"/>
      <c r="B20" s="45" t="s">
        <v>88</v>
      </c>
    </row>
    <row r="21" spans="1:2">
      <c r="A21" s="26"/>
      <c r="B21" s="45" t="s">
        <v>89</v>
      </c>
    </row>
    <row r="22" spans="1:2">
      <c r="A22" s="26"/>
      <c r="B22" s="45" t="s">
        <v>87</v>
      </c>
    </row>
    <row r="24" spans="1:2">
      <c r="A24" s="26">
        <v>4</v>
      </c>
      <c r="B24" s="10" t="s">
        <v>77</v>
      </c>
    </row>
    <row r="25" spans="1:2">
      <c r="A25" s="26"/>
      <c r="B25" s="45" t="s">
        <v>90</v>
      </c>
    </row>
    <row r="27" spans="1:2">
      <c r="A27" s="26">
        <v>5</v>
      </c>
      <c r="B27" s="10" t="s">
        <v>76</v>
      </c>
    </row>
    <row r="28" spans="1:2">
      <c r="B28" t="s">
        <v>78</v>
      </c>
    </row>
    <row r="29" spans="1:2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tabSelected="1" workbookViewId="0">
      <selection activeCell="B6" sqref="B6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13</v>
      </c>
      <c r="B1" s="2" t="s">
        <v>16</v>
      </c>
      <c r="C1" s="2" t="s">
        <v>24</v>
      </c>
      <c r="D1" s="2" t="s">
        <v>102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120</v>
      </c>
      <c r="O1" s="2" t="s">
        <v>110</v>
      </c>
      <c r="P1" s="2" t="s">
        <v>111</v>
      </c>
      <c r="Q1" s="2" t="s">
        <v>112</v>
      </c>
      <c r="R1" s="2" t="s">
        <v>113</v>
      </c>
      <c r="T1" s="2" t="s">
        <v>123</v>
      </c>
      <c r="U1" s="2" t="s">
        <v>122</v>
      </c>
    </row>
    <row r="2" spans="1:23" ht="15.75" thickTop="1">
      <c r="A2" s="1">
        <v>0</v>
      </c>
      <c r="B2" s="79" t="s">
        <v>92</v>
      </c>
      <c r="C2" s="86" t="s">
        <v>1</v>
      </c>
      <c r="D2" s="80" t="s">
        <v>103</v>
      </c>
      <c r="E2" s="8" t="str">
        <f>IF(B2="","",B2)</f>
        <v>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Row],[From]]),INDEX(Protocol[Mark],MATCH([From],Protocol[Step])),"")</f>
        <v>1Dig</v>
      </c>
      <c r="R2" s="1" t="str">
        <f>IF(ISNUMBER(FCF[[#This Row],[To]]),INDEX(Protocol[Mark],MATCH([To],Protocol[Step])),"")</f>
        <v>(D)</v>
      </c>
      <c r="T2" s="1">
        <v>1</v>
      </c>
      <c r="U2" s="136" t="s">
        <v>104</v>
      </c>
    </row>
    <row r="3" spans="1:23">
      <c r="A3" s="1">
        <f>A2+1</f>
        <v>1</v>
      </c>
      <c r="B3" s="81" t="s">
        <v>148</v>
      </c>
      <c r="C3" s="85" t="s">
        <v>11</v>
      </c>
      <c r="D3" s="87" t="s">
        <v>103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(D)</v>
      </c>
      <c r="R3" s="1" t="str">
        <f>IF(ISNUMBER(FCF[[#This Row],[To]]),INDEX(Protocol[Mark],MATCH([To],Protocol[Step])),"")</f>
        <v>(M.1)</v>
      </c>
      <c r="T3" s="1">
        <v>2</v>
      </c>
      <c r="U3" s="137" t="s">
        <v>105</v>
      </c>
    </row>
    <row r="4" spans="1:23">
      <c r="A4" s="1">
        <f t="shared" ref="A4:A27" si="6">A3+1</f>
        <v>2</v>
      </c>
      <c r="B4" s="81" t="s">
        <v>149</v>
      </c>
      <c r="C4" s="85" t="s">
        <v>11</v>
      </c>
      <c r="D4" s="87" t="s">
        <v>103</v>
      </c>
      <c r="E4" s="8" t="str">
        <f t="shared" si="4"/>
        <v>(D)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(M.1)</v>
      </c>
      <c r="R4" s="1" t="str">
        <f>IF(ISNUMBER(FCF[[#This Row],[To]]),INDEX(Protocol[Mark],MATCH([To],Protocol[Step])),"")</f>
        <v>2Oct</v>
      </c>
      <c r="T4" s="1">
        <v>3</v>
      </c>
      <c r="U4" s="138" t="s">
        <v>106</v>
      </c>
    </row>
    <row r="5" spans="1:23">
      <c r="A5" s="1">
        <f t="shared" si="6"/>
        <v>3</v>
      </c>
      <c r="B5" s="81" t="s">
        <v>150</v>
      </c>
      <c r="C5" s="85" t="s">
        <v>11</v>
      </c>
      <c r="D5" s="82" t="s">
        <v>103</v>
      </c>
      <c r="E5" s="8" t="str">
        <f t="shared" si="4"/>
        <v>(M.1)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2Oct</v>
      </c>
      <c r="R5" s="1" t="str">
        <f>IF(ISNUMBER(FCF[[#This Row],[To]]),INDEX(Protocol[Mark],MATCH([To],Protocol[Step])),"")</f>
        <v>3M2</v>
      </c>
      <c r="T5" s="1">
        <v>4</v>
      </c>
      <c r="U5" s="139" t="s">
        <v>107</v>
      </c>
    </row>
    <row r="6" spans="1:23">
      <c r="A6" s="1">
        <f t="shared" si="6"/>
        <v>4</v>
      </c>
      <c r="B6" s="81" t="s">
        <v>138</v>
      </c>
      <c r="C6" s="85" t="s">
        <v>1</v>
      </c>
      <c r="D6" s="87" t="s">
        <v>103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3M2</v>
      </c>
      <c r="R6" s="1" t="str">
        <f>IF(ISNUMBER(FCF[[#This Row],[To]]),INDEX(Protocol[Mark],MATCH([To],Protocol[Step])),"")</f>
        <v>M(c)</v>
      </c>
      <c r="T6" s="1">
        <v>5</v>
      </c>
      <c r="U6" s="138" t="s">
        <v>108</v>
      </c>
    </row>
    <row r="7" spans="1:23">
      <c r="A7" s="1">
        <f t="shared" si="6"/>
        <v>5</v>
      </c>
      <c r="B7" s="81" t="s">
        <v>147</v>
      </c>
      <c r="C7" s="85" t="s">
        <v>1</v>
      </c>
      <c r="D7" s="87" t="s">
        <v>103</v>
      </c>
      <c r="E7" s="8" t="str">
        <f t="shared" si="4"/>
        <v>3M2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M(c)</v>
      </c>
      <c r="R7" s="1" t="str">
        <f>IF(ISNUMBER(FCF[[#This Row],[To]]),INDEX(Protocol[Mark],MATCH([To],Protocol[Step])),"")</f>
        <v>4P</v>
      </c>
      <c r="T7" s="1">
        <v>6</v>
      </c>
      <c r="U7" s="139" t="s">
        <v>109</v>
      </c>
    </row>
    <row r="8" spans="1:23">
      <c r="A8" s="1">
        <f t="shared" si="6"/>
        <v>6</v>
      </c>
      <c r="B8" s="81" t="s">
        <v>139</v>
      </c>
      <c r="C8" s="85" t="s">
        <v>1</v>
      </c>
      <c r="D8" s="87" t="s">
        <v>103</v>
      </c>
      <c r="E8" s="8" t="str">
        <f t="shared" si="4"/>
        <v>M(c)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4P</v>
      </c>
      <c r="R8" s="1" t="str">
        <f>IF(ISNUMBER(FCF[[#This Row],[To]]),INDEX(Protocol[Mark],MATCH([To],Protocol[Step])),"")</f>
        <v>5G</v>
      </c>
      <c r="T8" s="1">
        <v>7</v>
      </c>
      <c r="U8" s="140"/>
    </row>
    <row r="9" spans="1:23">
      <c r="A9" s="1">
        <f t="shared" si="6"/>
        <v>7</v>
      </c>
      <c r="B9" s="81" t="s">
        <v>140</v>
      </c>
      <c r="C9" s="85" t="s">
        <v>1</v>
      </c>
      <c r="D9" s="87" t="s">
        <v>103</v>
      </c>
      <c r="E9" s="8" t="str">
        <f t="shared" si="4"/>
        <v>4P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5G</v>
      </c>
      <c r="R9" s="1" t="str">
        <f>IF(ISNUMBER(FCF[[#This Row],[To]]),INDEX(Protocol[Mark],MATCH([To],Protocol[Step])),"")</f>
        <v>6S</v>
      </c>
      <c r="T9" s="1">
        <v>8</v>
      </c>
      <c r="U9" s="140"/>
    </row>
    <row r="10" spans="1:23">
      <c r="A10" s="1">
        <f t="shared" si="6"/>
        <v>8</v>
      </c>
      <c r="B10" s="81" t="s">
        <v>141</v>
      </c>
      <c r="C10" s="85" t="s">
        <v>1</v>
      </c>
      <c r="D10" s="87" t="s">
        <v>103</v>
      </c>
      <c r="E10" s="8" t="str">
        <f t="shared" si="4"/>
        <v>5G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6S</v>
      </c>
      <c r="R10" s="1" t="str">
        <f>IF(ISNUMBER(FCF[[#This Row],[To]]),INDEX(Protocol[Mark],MATCH([To],Protocol[Step])),"")</f>
        <v>7Gp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142</v>
      </c>
      <c r="C11" s="85" t="s">
        <v>1</v>
      </c>
      <c r="D11" s="87" t="s">
        <v>103</v>
      </c>
      <c r="E11" s="8" t="str">
        <f t="shared" si="4"/>
        <v>6S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Row],[From]]),INDEX(Protocol[Mark],MATCH([From],Protocol[Step])),"")</f>
        <v>7Gp</v>
      </c>
      <c r="R11" s="1" t="str">
        <f>IF(ISNUMBER(FCF[[#This Row],[To]]),INDEX(Protocol[Mark],MATCH([To],Protocol[Step])),"")</f>
        <v>8U</v>
      </c>
      <c r="T11" s="1">
        <v>10</v>
      </c>
      <c r="U11" s="141"/>
    </row>
    <row r="12" spans="1:23">
      <c r="A12" s="1">
        <f t="shared" si="6"/>
        <v>10</v>
      </c>
      <c r="B12" s="81" t="s">
        <v>143</v>
      </c>
      <c r="C12" s="85" t="s">
        <v>1</v>
      </c>
      <c r="D12" s="87" t="s">
        <v>103</v>
      </c>
      <c r="E12" s="8" t="str">
        <f t="shared" si="4"/>
        <v>7Gp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Row],[From]]),INDEX(Protocol[Mark],MATCH([From],Protocol[Step])),"")</f>
        <v>8U</v>
      </c>
      <c r="R12" s="1" t="str">
        <f>IF(ISNUMBER(FCF[[#This Row],[To]]),INDEX(Protocol[Mark],MATCH([To],Protocol[Step])),"")</f>
        <v>9Rot</v>
      </c>
    </row>
    <row r="13" spans="1:23" ht="15.75" thickBot="1">
      <c r="A13" s="1">
        <f t="shared" si="6"/>
        <v>11</v>
      </c>
      <c r="B13" s="81" t="s">
        <v>144</v>
      </c>
      <c r="C13" s="85" t="s">
        <v>2</v>
      </c>
      <c r="D13" s="87" t="s">
        <v>103</v>
      </c>
      <c r="E13" s="8" t="str">
        <f t="shared" si="4"/>
        <v>8U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Row],[From]]),INDEX(Protocol[Mark],MATCH([From],Protocol[Step])),"")</f>
        <v>9Rot</v>
      </c>
      <c r="R13" s="1" t="str">
        <f>IF(ISNUMBER(FCF[[#This Row],[To]]),INDEX(Protocol[Mark],MATCH([To],Protocol[Step])),"")</f>
        <v>10Ama</v>
      </c>
      <c r="T13" s="47" t="s">
        <v>66</v>
      </c>
      <c r="U13" s="11"/>
      <c r="V13" s="42"/>
      <c r="W13" s="11"/>
    </row>
    <row r="14" spans="1:23" ht="15.75" thickTop="1">
      <c r="A14" s="1">
        <f t="shared" si="6"/>
        <v>12</v>
      </c>
      <c r="B14" s="81" t="s">
        <v>145</v>
      </c>
      <c r="C14" s="85" t="s">
        <v>2</v>
      </c>
      <c r="D14" s="87" t="s">
        <v>103</v>
      </c>
      <c r="E14" s="8" t="str">
        <f t="shared" si="4"/>
        <v>9Rot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68</v>
      </c>
      <c r="V14" s="76">
        <v>13</v>
      </c>
      <c r="W14" s="42" t="str">
        <f>INDEX(Protocol[Mark],MATCH(BaselineState,Protocol[Step],0))</f>
        <v>10Ama</v>
      </c>
    </row>
    <row r="15" spans="1:23" ht="15.75" thickBot="1">
      <c r="A15" s="1">
        <f t="shared" si="6"/>
        <v>13</v>
      </c>
      <c r="B15" s="81" t="s">
        <v>146</v>
      </c>
      <c r="C15" s="85" t="s">
        <v>11</v>
      </c>
      <c r="D15" s="82" t="s">
        <v>103</v>
      </c>
      <c r="E15" s="8" t="str">
        <f t="shared" si="4"/>
        <v>10Ama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69</v>
      </c>
      <c r="V15" s="77">
        <v>11</v>
      </c>
      <c r="W15" s="42" t="str">
        <f>INDEX(Protocol[Mark],MATCH(ReferenceState,Protocol[Step],0))</f>
        <v>8U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67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129</v>
      </c>
      <c r="V19" s="76">
        <v>1</v>
      </c>
      <c r="W19" s="42" t="s">
        <v>128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135</v>
      </c>
      <c r="V20" s="77">
        <v>1</v>
      </c>
      <c r="W20" s="42" t="s">
        <v>134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131</v>
      </c>
      <c r="V21" s="42">
        <f>COUNTA(B2:B27)</f>
        <v>14</v>
      </c>
      <c r="W21" s="42" t="s">
        <v>130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132</v>
      </c>
      <c r="V22" s="42">
        <f>V21*V20</f>
        <v>14</v>
      </c>
      <c r="W22" s="42" t="s">
        <v>130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133</v>
      </c>
      <c r="V23" s="42">
        <f>COUNTA(O2:O27)</f>
        <v>12</v>
      </c>
      <c r="W23" s="42" t="s">
        <v>130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124</v>
      </c>
      <c r="V24" s="42">
        <f>COUNTA(Variables[Variable])</f>
        <v>6</v>
      </c>
      <c r="W24" s="42" t="s">
        <v>130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98</v>
      </c>
      <c r="U27" s="11"/>
      <c r="V27" s="42"/>
      <c r="W27" s="11"/>
    </row>
    <row r="28" spans="1:23" ht="16.5" thickTop="1" thickBot="1">
      <c r="T28" s="11"/>
      <c r="U28" s="46" t="s">
        <v>97</v>
      </c>
      <c r="V28" s="78" t="s">
        <v>10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(D)</v>
      </c>
      <c r="H3" s="11"/>
      <c r="I3" s="24" t="str">
        <f>INDEX(Protocol[Mark],MATCH(I$17+0.1*$B3,Protocol[XY],0))</f>
        <v>(M.1)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10Ama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8U</v>
      </c>
      <c r="V7" s="12"/>
      <c r="W7" s="22" t="str">
        <f>INDEX(Protocol[Mark],MATCH(W$17+0.1*$B7,Protocol[XY],0))</f>
        <v>9Rot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str">
        <f>INDEX(Protocol[Mark],MATCH(E$17+0.1*$B11,Protocol[XY],0))</f>
        <v>R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3M2</v>
      </c>
      <c r="L11" s="18"/>
      <c r="M11" s="19" t="str">
        <f>INDEX(Protocol[Mark],MATCH(M$17+0.1*$B11,Protocol[XY],0))</f>
        <v>M(c)</v>
      </c>
      <c r="N11" s="18"/>
      <c r="O11" s="19" t="str">
        <f>INDEX(Protocol[Mark],MATCH(O$17+0.1*$B11,Protocol[XY],0))</f>
        <v>4P</v>
      </c>
      <c r="P11" s="18"/>
      <c r="Q11" s="19" t="str">
        <f>INDEX(Protocol[Mark],MATCH(Q$17+0.1*$B11,Protocol[XY],0))</f>
        <v>5G</v>
      </c>
      <c r="R11" s="18"/>
      <c r="S11" s="19" t="str">
        <f>INDEX(Protocol[Mark],MATCH(S$17+0.1*$B11,Protocol[XY],0))</f>
        <v>6S</v>
      </c>
      <c r="T11" s="18"/>
      <c r="U11" s="19" t="str">
        <f>INDEX(Protocol[Mark],MATCH(U$17+0.1*$B11,Protocol[XY],0))</f>
        <v>7Gp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A7" sqref="A7:Y18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16</v>
      </c>
      <c r="J3" s="8" t="str">
        <f>INDEX(Protocol[Mark],MATCH(J2,Protocol[Step],0))</f>
        <v>R</v>
      </c>
      <c r="K3" s="8" t="str">
        <f>INDEX(Protocol[Mark],MATCH(K2,Protocol[Step],0))</f>
        <v>1Dig</v>
      </c>
      <c r="L3" s="8" t="str">
        <f>INDEX(Protocol[Mark],MATCH(L2,Protocol[Step],0))</f>
        <v>(D)</v>
      </c>
      <c r="M3" s="8" t="str">
        <f>INDEX(Protocol[Mark],MATCH(M2,Protocol[Step],0))</f>
        <v>(M.1)</v>
      </c>
      <c r="N3" s="8" t="str">
        <f>INDEX(Protocol[Mark],MATCH(N2,Protocol[Step],0))</f>
        <v>2Oct</v>
      </c>
      <c r="O3" s="8" t="str">
        <f>INDEX(Protocol[Mark],MATCH(O2,Protocol[Step],0))</f>
        <v>3M2</v>
      </c>
      <c r="P3" s="8" t="str">
        <f>INDEX(Protocol[Mark],MATCH(P2,Protocol[Step],0))</f>
        <v>M(c)</v>
      </c>
      <c r="Q3" s="8" t="str">
        <f>INDEX(Protocol[Mark],MATCH(Q2,Protocol[Step],0))</f>
        <v>4P</v>
      </c>
      <c r="R3" s="8" t="str">
        <f>INDEX(Protocol[Mark],MATCH(R2,Protocol[Step],0))</f>
        <v>5G</v>
      </c>
      <c r="S3" s="8" t="str">
        <f>INDEX(Protocol[Mark],MATCH(S2,Protocol[Step],0))</f>
        <v>6S</v>
      </c>
      <c r="T3" s="8" t="str">
        <f>INDEX(Protocol[Mark],MATCH(T2,Protocol[Step],0))</f>
        <v>7Gp</v>
      </c>
      <c r="U3" s="8" t="str">
        <f>INDEX(Protocol[Mark],MATCH(U2,Protocol[Step],0))</f>
        <v>8U</v>
      </c>
      <c r="V3" s="8" t="str">
        <f>INDEX(Protocol[Mark],MATCH(V2,Protocol[Step],0))</f>
        <v>9Rot</v>
      </c>
      <c r="W3" s="8" t="str">
        <f>INDEX(Protocol[Mark],MATCH(W2,Protocol[Step],0))</f>
        <v>10Ama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99</v>
      </c>
      <c r="I21" s="49" t="s">
        <v>101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93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100</v>
      </c>
      <c r="I22" s="6" t="s">
        <v>96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94</v>
      </c>
      <c r="B25" s="70">
        <f>E16</f>
        <v>0</v>
      </c>
      <c r="C25" s="70"/>
      <c r="D25" s="69" t="s">
        <v>95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>
      <c r="A1" s="29" t="s">
        <v>6</v>
      </c>
      <c r="B1" s="29" t="s">
        <v>17</v>
      </c>
      <c r="C1" s="29" t="s">
        <v>14</v>
      </c>
      <c r="D1" s="29" t="s">
        <v>127</v>
      </c>
      <c r="E1" s="29" t="s">
        <v>16</v>
      </c>
      <c r="F1" s="29" t="s">
        <v>125</v>
      </c>
      <c r="G1" s="133" t="s">
        <v>126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(D)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(D)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(D)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(D)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(D)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(D)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(M.1)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(M.1)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(M.1)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(M.1)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(M.1)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(M.1)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3M2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3M2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M(c)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M(c)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M(c)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M(c)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M(c)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M(c)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4P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4P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4P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4P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4P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4P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5G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5G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5G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5G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5G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5G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6S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6S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6S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6S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6S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6S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7Gp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7Gp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7Gp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7Gp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7Gp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7Gp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8U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8U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8U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8U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8U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8U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9Rot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9Rot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9Rot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9Rot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9Rot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9Rot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10Ama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10Ama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10Ama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10Ama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10Ama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10Ama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R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R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R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R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R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R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1Dig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1Dig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1Dig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1Dig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1Dig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1Dig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(D)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(D)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(D)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(D)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(D)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(D)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(M.1)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(M.1)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(M.1)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(M.1)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(M.1)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(M.1)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2Oct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2Oct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2Oct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2Oct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2Oct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2Oct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3M2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3M2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3M2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3M2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3M2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3M2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M(c)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M(c)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M(c)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M(c)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M(c)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M(c)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4P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2010701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4P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2010702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4P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2010703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4P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2010704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4P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2010705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4P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2010706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5G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2010801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5G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2010802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5G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2010803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5G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2010804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5G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2010805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5G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2010806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6S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2010901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6S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2010902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6S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2010903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6S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2010904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6S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2010905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6S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2010906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7Gp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7Gp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7Gp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7Gp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7Gp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7Gp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8U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8U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8U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8U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8U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8U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9Rot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9Rot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9Rot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9Rot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9Rot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9Rot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10Ama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10Ama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10Ama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10Ama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10Ama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10Ama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R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R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R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R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R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R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1Dig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1Dig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1Dig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1Dig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1Dig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1Dig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(D)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(D)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(D)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(D)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(D)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(D)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(M.1)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(M.1)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(M.1)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(M.1)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(M.1)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(M.1)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2Oct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2Oct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2Oct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2Oct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2Oct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2Oct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3M2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3M2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3M2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3M2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3M2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3M2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M(c)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M(c)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M(c)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M(c)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M(c)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M(c)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4P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3010701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4P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3010702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4P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3010703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4P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3010704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4P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3010705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4P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3010706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5G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3010801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5G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3010802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5G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3010803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5G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3010804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5G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3010805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5G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3010806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6S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3010901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6S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3010902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6S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3010903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6S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3010904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6S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3010905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6S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3010906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7Gp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3011001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7Gp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3011002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7Gp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3011003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7Gp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3011004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7Gp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3011005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7Gp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3011006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8U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3011101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8U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3011102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8U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3011103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8U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3011104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8U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3011105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8U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3011106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9Rot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3011201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9Rot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3011202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9Rot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3011203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9Rot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3011204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9Rot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3011205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9Rot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3011206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10Ama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3011301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10Ama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3011302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10Ama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3011303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10Ama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3011304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10Ama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3011305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10Ama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3011306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R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R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R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R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R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R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1Dig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1Dig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1Dig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1Dig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1Dig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1Dig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(D)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(D)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(D)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(D)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(D)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(D)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(M.1)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(M.1)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(M.1)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(M.1)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(M.1)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(M.1)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2Oct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2Oct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2Oct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2Oct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2Oct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2Oct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3M2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3M2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3M2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3M2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3M2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3M2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M(c)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M(c)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M(c)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M(c)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M(c)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M(c)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4P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4010701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4P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4010702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4P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4010703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4P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4010704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4P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4010705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4P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4010706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5G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4010801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5G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4010802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5G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4010803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5G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4010804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5G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4010805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5G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4010806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6S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4010901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6S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4010902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6S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4010903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6S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4010904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6S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4010905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6S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4010906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7Gp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4011001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7Gp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4011002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7Gp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4011003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7Gp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4011004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7Gp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4011005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7Gp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4011006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8U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4011101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8U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4011102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8U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4011103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8U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4011104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8U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4011105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8U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4011106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9Rot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4011201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9Rot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4011202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9Rot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4011203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9Rot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4011204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9Rot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4011205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9Rot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4011206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10Ama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10Ama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10Ama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10Ama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10Ama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10Ama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R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R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R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R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R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R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1Dig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1Dig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1Dig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1Dig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1Dig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1Dig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(D)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(D)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(D)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(D)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(D)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(D)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(M.1)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(M.1)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(M.1)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(M.1)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(M.1)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(M.1)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2Oct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2Oct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2Oct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2Oct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2Oct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2Oct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3M2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3M2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3M2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3M2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3M2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3M2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M(c)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M(c)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M(c)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M(c)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M(c)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M(c)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4P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4P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4P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4P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4P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4P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5G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5010801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5G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5010802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5G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5010803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5G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5010804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5G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5010805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5G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5010806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6S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5010901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6S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5010902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6S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5010903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6S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5010904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6S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5010905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6S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5010906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7Gp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5011001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7Gp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5011002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7Gp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5011003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7Gp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5011004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7Gp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5011005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7Gp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5011006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8U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5011101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8U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5011102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8U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5011103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8U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5011104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8U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5011105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8U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5011106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9Rot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5011201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9Rot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5011202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9Rot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5011203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9Rot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5011204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9Rot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5011205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9Rot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5011206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10Ama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5011301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10Ama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5011302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10Ama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5011303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10Ama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5011304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10Ama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5011305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10Ama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5011306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R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R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R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R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R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R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1Dig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1Dig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1Dig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1Dig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1Dig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1Dig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(D)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(D)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(D)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(D)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(D)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(D)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(M.1)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(M.1)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(M.1)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(M.1)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(M.1)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(M.1)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2Oct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2Oct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2Oct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2Oct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2Oct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2Oct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3M2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3M2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3M2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3M2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3M2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3M2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M(c)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M(c)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M(c)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M(c)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M(c)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M(c)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4P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6010701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4P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6010702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4P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6010703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4P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6010704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4P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6010705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4P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6010706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5G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6010801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5G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6010802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5G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6010803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5G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6010804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5G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6010805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5G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6010806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6S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6010901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6S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6010902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6S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6010903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6S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6010904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6S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6010905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6S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6010906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7Gp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6011001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7Gp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6011002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7Gp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6011003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7Gp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6011004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7Gp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6011005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7Gp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6011006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8U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6011101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8U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6011102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8U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6011103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8U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6011104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8U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6011105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8U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6011106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9Rot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6011201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9Rot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6011202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9Rot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6011203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9Rot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6011204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9Rot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6011205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9Rot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6011206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10Ama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6011301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10Ama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6011302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10Ama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6011303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10Ama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6011304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10Ama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6011305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10Ama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6011306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R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R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R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R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R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R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1Dig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1Dig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1Dig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1Dig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1Dig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1Dig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(D)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(D)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(D)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(D)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(D)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(D)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(M.1)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(M.1)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(M.1)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(M.1)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(M.1)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(M.1)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2Oct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2Oct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2Oct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2Oct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2Oct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2Oct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3M2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3M2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3M2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3M2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3M2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3M2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M(c)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M(c)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M(c)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M(c)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M(c)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M(c)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4P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7010701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4P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7010702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4P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7010703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4P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7010704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4P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7010705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4P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7010706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5G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7010801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5G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7010802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5G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7010803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5G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7010804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5G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7010805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5G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7010806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6S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7010901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6S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7010902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6S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7010903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6S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7010904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6S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7010905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6S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7010906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7Gp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7011001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7Gp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7011002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7Gp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7011003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7Gp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7011004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7Gp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7011005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7Gp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7011006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8U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7011101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8U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7011102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8U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7011103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8U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7011104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8U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7011105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8U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7011106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9Rot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7011201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9Rot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7011202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9Rot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7011203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9Rot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7011204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9Rot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7011205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9Rot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7011206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10Ama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7011301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10Ama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7011302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10Ama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7011303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10Ama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7011304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10Ama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7011305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10Ama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7011306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R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R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R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R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R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R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1Dig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1Dig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1Dig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1Dig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1Dig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1Dig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(D)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(D)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(D)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(D)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(D)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(D)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(M.1)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(M.1)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(M.1)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(M.1)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(M.1)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(M.1)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2Oct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2Oct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2Oct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2Oct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2Oct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2Oct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3M2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3M2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3M2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3M2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3M2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3M2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8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M(c)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8010001</v>
      </c>
      <c r="H626" s="134">
        <f>Systematic[[#This Row],[SampleVariableLabel]]+100*Systematic[[#This Row],[State]]</f>
        <v>8010601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8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M(c)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8010002</v>
      </c>
      <c r="H627" s="134">
        <f>Systematic[[#This Row],[SampleVariableLabel]]+100*Systematic[[#This Row],[State]]</f>
        <v>8010602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8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M(c)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8010003</v>
      </c>
      <c r="H628" s="134">
        <f>Systematic[[#This Row],[SampleVariableLabel]]+100*Systematic[[#This Row],[State]]</f>
        <v>8010603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8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M(c)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8010004</v>
      </c>
      <c r="H629" s="134">
        <f>Systematic[[#This Row],[SampleVariableLabel]]+100*Systematic[[#This Row],[State]]</f>
        <v>8010604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8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M(c)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8010005</v>
      </c>
      <c r="H630" s="134">
        <f>Systematic[[#This Row],[SampleVariableLabel]]+100*Systematic[[#This Row],[State]]</f>
        <v>8010605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8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M(c)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8010006</v>
      </c>
      <c r="H631" s="134">
        <f>Systematic[[#This Row],[SampleVariableLabel]]+100*Systematic[[#This Row],[State]]</f>
        <v>8010606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4P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8010701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4P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8010702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4P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8010703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4P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8010704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4P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8010705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4P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8010706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5G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8010801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5G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8010802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5G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8010803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5G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8010804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5G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8010805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5G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8010806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6S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8010901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6S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8010902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6S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8010903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6S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8010904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6S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8010905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6S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8010906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7Gp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8011001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7Gp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8011002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7Gp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8011003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7Gp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8011004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7Gp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8011005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7Gp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8011006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8U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8011101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8U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8011102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8U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8011103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8U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8011104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8U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8011105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8U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8011106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9Rot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8011201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9Rot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8011202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9Rot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8011203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9Rot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8011204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9Rot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8011205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9Rot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8011206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10Ama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8011301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10Ama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8011302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10Ama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8011303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10Ama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8011304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10Ama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8011305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10Ama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8011306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R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R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R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R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R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R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(D)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(D)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(D)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(D)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(D)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(D)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(M.1)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(M.1)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(M.1)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(M.1)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(M.1)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(M.1)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9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3M2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9010001</v>
      </c>
      <c r="H704" s="134">
        <f>Systematic[[#This Row],[SampleVariableLabel]]+100*Systematic[[#This Row],[State]]</f>
        <v>9010501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9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3M2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9010002</v>
      </c>
      <c r="H705" s="134">
        <f>Systematic[[#This Row],[SampleVariableLabel]]+100*Systematic[[#This Row],[State]]</f>
        <v>9010502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9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3M2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9010003</v>
      </c>
      <c r="H706" s="134">
        <f>Systematic[[#This Row],[SampleVariableLabel]]+100*Systematic[[#This Row],[State]]</f>
        <v>9010503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9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3M2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9010004</v>
      </c>
      <c r="H707" s="134">
        <f>Systematic[[#This Row],[SampleVariableLabel]]+100*Systematic[[#This Row],[State]]</f>
        <v>9010504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9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3M2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9010005</v>
      </c>
      <c r="H708" s="134">
        <f>Systematic[[#This Row],[SampleVariableLabel]]+100*Systematic[[#This Row],[State]]</f>
        <v>9010505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9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3M2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9010006</v>
      </c>
      <c r="H709" s="134">
        <f>Systematic[[#This Row],[SampleVariableLabel]]+100*Systematic[[#This Row],[State]]</f>
        <v>9010506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9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M(c)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9010001</v>
      </c>
      <c r="H710" s="134">
        <f>Systematic[[#This Row],[SampleVariableLabel]]+100*Systematic[[#This Row],[State]]</f>
        <v>9010601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9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M(c)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9010002</v>
      </c>
      <c r="H711" s="134">
        <f>Systematic[[#This Row],[SampleVariableLabel]]+100*Systematic[[#This Row],[State]]</f>
        <v>9010602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9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M(c)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9010003</v>
      </c>
      <c r="H712" s="134">
        <f>Systematic[[#This Row],[SampleVariableLabel]]+100*Systematic[[#This Row],[State]]</f>
        <v>9010603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9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M(c)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9010004</v>
      </c>
      <c r="H713" s="134">
        <f>Systematic[[#This Row],[SampleVariableLabel]]+100*Systematic[[#This Row],[State]]</f>
        <v>9010604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9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M(c)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9010005</v>
      </c>
      <c r="H714" s="134">
        <f>Systematic[[#This Row],[SampleVariableLabel]]+100*Systematic[[#This Row],[State]]</f>
        <v>9010605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9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M(c)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9010006</v>
      </c>
      <c r="H715" s="134">
        <f>Systematic[[#This Row],[SampleVariableLabel]]+100*Systematic[[#This Row],[State]]</f>
        <v>9010606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9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4P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9010001</v>
      </c>
      <c r="H716" s="134">
        <f>Systematic[[#This Row],[SampleVariableLabel]]+100*Systematic[[#This Row],[State]]</f>
        <v>9010701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9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4P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9010002</v>
      </c>
      <c r="H717" s="134">
        <f>Systematic[[#This Row],[SampleVariableLabel]]+100*Systematic[[#This Row],[State]]</f>
        <v>9010702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9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4P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9010003</v>
      </c>
      <c r="H718" s="134">
        <f>Systematic[[#This Row],[SampleVariableLabel]]+100*Systematic[[#This Row],[State]]</f>
        <v>9010703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9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4P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9010004</v>
      </c>
      <c r="H719" s="134">
        <f>Systematic[[#This Row],[SampleVariableLabel]]+100*Systematic[[#This Row],[State]]</f>
        <v>9010704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9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4P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9010005</v>
      </c>
      <c r="H720" s="134">
        <f>Systematic[[#This Row],[SampleVariableLabel]]+100*Systematic[[#This Row],[State]]</f>
        <v>9010705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9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4P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9010006</v>
      </c>
      <c r="H721" s="134">
        <f>Systematic[[#This Row],[SampleVariableLabel]]+100*Systematic[[#This Row],[State]]</f>
        <v>9010706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5G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5G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5G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5G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5G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5G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6S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6S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6S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6S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6S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6S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7Gp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7Gp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7Gp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7Gp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7Gp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7Gp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8U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8U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8U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8U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8U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8U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9Rot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9Rot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9Rot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9Rot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9Rot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9Rot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10Ama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10Ama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10Ama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10Ama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10Ama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10Ama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R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R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R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R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R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R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1Dig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1Dig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1Dig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1Dig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1Dig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1Dig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(D)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(D)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(D)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(D)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(D)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(D)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(M.1)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(M.1)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(M.1)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(M.1)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(M.1)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(M.1)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10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2Oct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10010001</v>
      </c>
      <c r="H782" s="134">
        <f>Systematic[[#This Row],[SampleVariableLabel]]+100*Systematic[[#This Row],[State]]</f>
        <v>10010401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10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2Oct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10010002</v>
      </c>
      <c r="H783" s="134">
        <f>Systematic[[#This Row],[SampleVariableLabel]]+100*Systematic[[#This Row],[State]]</f>
        <v>10010402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10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2Oct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10010003</v>
      </c>
      <c r="H784" s="134">
        <f>Systematic[[#This Row],[SampleVariableLabel]]+100*Systematic[[#This Row],[State]]</f>
        <v>10010403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10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2Oct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10010004</v>
      </c>
      <c r="H785" s="134">
        <f>Systematic[[#This Row],[SampleVariableLabel]]+100*Systematic[[#This Row],[State]]</f>
        <v>10010404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10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2Oct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10010005</v>
      </c>
      <c r="H786" s="134">
        <f>Systematic[[#This Row],[SampleVariableLabel]]+100*Systematic[[#This Row],[State]]</f>
        <v>10010405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10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2Oct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10010006</v>
      </c>
      <c r="H787" s="134">
        <f>Systematic[[#This Row],[SampleVariableLabel]]+100*Systematic[[#This Row],[State]]</f>
        <v>10010406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10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3M2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10010001</v>
      </c>
      <c r="H788" s="134">
        <f>Systematic[[#This Row],[SampleVariableLabel]]+100*Systematic[[#This Row],[State]]</f>
        <v>10010501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10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3M2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10010002</v>
      </c>
      <c r="H789" s="134">
        <f>Systematic[[#This Row],[SampleVariableLabel]]+100*Systematic[[#This Row],[State]]</f>
        <v>10010502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10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3M2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10010003</v>
      </c>
      <c r="H790" s="134">
        <f>Systematic[[#This Row],[SampleVariableLabel]]+100*Systematic[[#This Row],[State]]</f>
        <v>10010503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10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3M2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10010004</v>
      </c>
      <c r="H791" s="134">
        <f>Systematic[[#This Row],[SampleVariableLabel]]+100*Systematic[[#This Row],[State]]</f>
        <v>10010504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10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3M2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10010005</v>
      </c>
      <c r="H792" s="134">
        <f>Systematic[[#This Row],[SampleVariableLabel]]+100*Systematic[[#This Row],[State]]</f>
        <v>10010505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10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3M2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10010006</v>
      </c>
      <c r="H793" s="134">
        <f>Systematic[[#This Row],[SampleVariableLabel]]+100*Systematic[[#This Row],[State]]</f>
        <v>10010506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10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M(c)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10010001</v>
      </c>
      <c r="H794" s="134">
        <f>Systematic[[#This Row],[SampleVariableLabel]]+100*Systematic[[#This Row],[State]]</f>
        <v>10010601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10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M(c)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10010002</v>
      </c>
      <c r="H795" s="134">
        <f>Systematic[[#This Row],[SampleVariableLabel]]+100*Systematic[[#This Row],[State]]</f>
        <v>10010602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10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M(c)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10010003</v>
      </c>
      <c r="H796" s="134">
        <f>Systematic[[#This Row],[SampleVariableLabel]]+100*Systematic[[#This Row],[State]]</f>
        <v>10010603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10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M(c)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10010004</v>
      </c>
      <c r="H797" s="134">
        <f>Systematic[[#This Row],[SampleVariableLabel]]+100*Systematic[[#This Row],[State]]</f>
        <v>10010604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10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M(c)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10010005</v>
      </c>
      <c r="H798" s="134">
        <f>Systematic[[#This Row],[SampleVariableLabel]]+100*Systematic[[#This Row],[State]]</f>
        <v>10010605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10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M(c)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10010006</v>
      </c>
      <c r="H799" s="134">
        <f>Systematic[[#This Row],[SampleVariableLabel]]+100*Systematic[[#This Row],[State]]</f>
        <v>10010606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10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4P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10010001</v>
      </c>
      <c r="H800" s="134">
        <f>Systematic[[#This Row],[SampleVariableLabel]]+100*Systematic[[#This Row],[State]]</f>
        <v>10010701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10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4P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10010002</v>
      </c>
      <c r="H801" s="134">
        <f>Systematic[[#This Row],[SampleVariableLabel]]+100*Systematic[[#This Row],[State]]</f>
        <v>10010702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10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4P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10010003</v>
      </c>
      <c r="H802" s="134">
        <f>Systematic[[#This Row],[SampleVariableLabel]]+100*Systematic[[#This Row],[State]]</f>
        <v>10010703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10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4P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10010004</v>
      </c>
      <c r="H803" s="134">
        <f>Systematic[[#This Row],[SampleVariableLabel]]+100*Systematic[[#This Row],[State]]</f>
        <v>10010704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10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4P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10010005</v>
      </c>
      <c r="H804" s="134">
        <f>Systematic[[#This Row],[SampleVariableLabel]]+100*Systematic[[#This Row],[State]]</f>
        <v>10010705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10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4P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10010006</v>
      </c>
      <c r="H805" s="134">
        <f>Systematic[[#This Row],[SampleVariableLabel]]+100*Systematic[[#This Row],[State]]</f>
        <v>10010706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10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5G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10010001</v>
      </c>
      <c r="H806" s="134">
        <f>Systematic[[#This Row],[SampleVariableLabel]]+100*Systematic[[#This Row],[State]]</f>
        <v>10010801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10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5G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10010002</v>
      </c>
      <c r="H807" s="134">
        <f>Systematic[[#This Row],[SampleVariableLabel]]+100*Systematic[[#This Row],[State]]</f>
        <v>10010802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10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5G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10010003</v>
      </c>
      <c r="H808" s="134">
        <f>Systematic[[#This Row],[SampleVariableLabel]]+100*Systematic[[#This Row],[State]]</f>
        <v>10010803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10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5G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10010004</v>
      </c>
      <c r="H809" s="134">
        <f>Systematic[[#This Row],[SampleVariableLabel]]+100*Systematic[[#This Row],[State]]</f>
        <v>10010804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10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5G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10010005</v>
      </c>
      <c r="H810" s="134">
        <f>Systematic[[#This Row],[SampleVariableLabel]]+100*Systematic[[#This Row],[State]]</f>
        <v>10010805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10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5G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10010006</v>
      </c>
      <c r="H811" s="134">
        <f>Systematic[[#This Row],[SampleVariableLabel]]+100*Systematic[[#This Row],[State]]</f>
        <v>10010806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6S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10010901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6S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10010902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6S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10010903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6S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10010904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6S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10010905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6S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10010906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7Gp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10011001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7Gp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10011002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7Gp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10011003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7Gp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10011004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7Gp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10011005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7Gp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10011006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8U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10011101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8U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10011102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8U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10011103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8U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10011104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8U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10011105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8U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10011106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9Rot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10011201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9Rot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10011202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9Rot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10011203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9Rot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10011204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9Rot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10011205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9Rot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10011206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10Ama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10011301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10Ama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10011302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10Ama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10011303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10Ama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10011304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10Ama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10011305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10Ama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10011306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R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R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R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R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R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R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1Dig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1Dig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1Dig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1Dig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1Dig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1Dig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(D)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(D)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(D)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(D)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(D)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(D)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(M.1)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11010001</v>
      </c>
      <c r="H860" s="134">
        <f>Systematic[[#This Row],[SampleVariableLabel]]+100*Systematic[[#This Row],[State]]</f>
        <v>11010301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(M.1)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11010002</v>
      </c>
      <c r="H861" s="134">
        <f>Systematic[[#This Row],[SampleVariableLabel]]+100*Systematic[[#This Row],[State]]</f>
        <v>11010302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(M.1)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11010003</v>
      </c>
      <c r="H862" s="134">
        <f>Systematic[[#This Row],[SampleVariableLabel]]+100*Systematic[[#This Row],[State]]</f>
        <v>11010303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(M.1)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11010004</v>
      </c>
      <c r="H863" s="134">
        <f>Systematic[[#This Row],[SampleVariableLabel]]+100*Systematic[[#This Row],[State]]</f>
        <v>11010304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(M.1)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11010005</v>
      </c>
      <c r="H864" s="134">
        <f>Systematic[[#This Row],[SampleVariableLabel]]+100*Systematic[[#This Row],[State]]</f>
        <v>11010305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(M.1)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11010006</v>
      </c>
      <c r="H865" s="134">
        <f>Systematic[[#This Row],[SampleVariableLabel]]+100*Systematic[[#This Row],[State]]</f>
        <v>11010306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2Oct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11010001</v>
      </c>
      <c r="H866" s="134">
        <f>Systematic[[#This Row],[SampleVariableLabel]]+100*Systematic[[#This Row],[State]]</f>
        <v>11010401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2Oct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11010002</v>
      </c>
      <c r="H867" s="134">
        <f>Systematic[[#This Row],[SampleVariableLabel]]+100*Systematic[[#This Row],[State]]</f>
        <v>11010402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2Oct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11010003</v>
      </c>
      <c r="H868" s="134">
        <f>Systematic[[#This Row],[SampleVariableLabel]]+100*Systematic[[#This Row],[State]]</f>
        <v>11010403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2Oct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11010004</v>
      </c>
      <c r="H869" s="134">
        <f>Systematic[[#This Row],[SampleVariableLabel]]+100*Systematic[[#This Row],[State]]</f>
        <v>11010404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2Oct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11010005</v>
      </c>
      <c r="H870" s="134">
        <f>Systematic[[#This Row],[SampleVariableLabel]]+100*Systematic[[#This Row],[State]]</f>
        <v>11010405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2Oct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11010006</v>
      </c>
      <c r="H871" s="134">
        <f>Systematic[[#This Row],[SampleVariableLabel]]+100*Systematic[[#This Row],[State]]</f>
        <v>11010406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3M2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11010001</v>
      </c>
      <c r="H872" s="134">
        <f>Systematic[[#This Row],[SampleVariableLabel]]+100*Systematic[[#This Row],[State]]</f>
        <v>11010501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3M2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11010002</v>
      </c>
      <c r="H873" s="134">
        <f>Systematic[[#This Row],[SampleVariableLabel]]+100*Systematic[[#This Row],[State]]</f>
        <v>11010502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3M2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11010003</v>
      </c>
      <c r="H874" s="134">
        <f>Systematic[[#This Row],[SampleVariableLabel]]+100*Systematic[[#This Row],[State]]</f>
        <v>11010503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3M2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11010004</v>
      </c>
      <c r="H875" s="134">
        <f>Systematic[[#This Row],[SampleVariableLabel]]+100*Systematic[[#This Row],[State]]</f>
        <v>11010504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3M2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11010005</v>
      </c>
      <c r="H876" s="134">
        <f>Systematic[[#This Row],[SampleVariableLabel]]+100*Systematic[[#This Row],[State]]</f>
        <v>11010505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3M2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11010006</v>
      </c>
      <c r="H877" s="134">
        <f>Systematic[[#This Row],[SampleVariableLabel]]+100*Systematic[[#This Row],[State]]</f>
        <v>11010506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M(c)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11010001</v>
      </c>
      <c r="H878" s="134">
        <f>Systematic[[#This Row],[SampleVariableLabel]]+100*Systematic[[#This Row],[State]]</f>
        <v>11010601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M(c)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11010002</v>
      </c>
      <c r="H879" s="134">
        <f>Systematic[[#This Row],[SampleVariableLabel]]+100*Systematic[[#This Row],[State]]</f>
        <v>11010602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M(c)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11010003</v>
      </c>
      <c r="H880" s="134">
        <f>Systematic[[#This Row],[SampleVariableLabel]]+100*Systematic[[#This Row],[State]]</f>
        <v>11010603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M(c)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11010004</v>
      </c>
      <c r="H881" s="134">
        <f>Systematic[[#This Row],[SampleVariableLabel]]+100*Systematic[[#This Row],[State]]</f>
        <v>11010604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M(c)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11010005</v>
      </c>
      <c r="H882" s="134">
        <f>Systematic[[#This Row],[SampleVariableLabel]]+100*Systematic[[#This Row],[State]]</f>
        <v>11010605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M(c)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11010006</v>
      </c>
      <c r="H883" s="134">
        <f>Systematic[[#This Row],[SampleVariableLabel]]+100*Systematic[[#This Row],[State]]</f>
        <v>11010606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11</v>
      </c>
      <c r="B884" s="1">
        <f t="shared" si="39"/>
        <v>1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4P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11010001</v>
      </c>
      <c r="H884" s="134">
        <f>Systematic[[#This Row],[SampleVariableLabel]]+100*Systematic[[#This Row],[State]]</f>
        <v>11010701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11</v>
      </c>
      <c r="B885" s="1">
        <f t="shared" si="39"/>
        <v>1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4P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11010002</v>
      </c>
      <c r="H885" s="134">
        <f>Systematic[[#This Row],[SampleVariableLabel]]+100*Systematic[[#This Row],[State]]</f>
        <v>11010702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11</v>
      </c>
      <c r="B886" s="1">
        <f t="shared" si="39"/>
        <v>1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4P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11010003</v>
      </c>
      <c r="H886" s="134">
        <f>Systematic[[#This Row],[SampleVariableLabel]]+100*Systematic[[#This Row],[State]]</f>
        <v>11010703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11</v>
      </c>
      <c r="B887" s="1">
        <f t="shared" si="39"/>
        <v>1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4P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11010004</v>
      </c>
      <c r="H887" s="134">
        <f>Systematic[[#This Row],[SampleVariableLabel]]+100*Systematic[[#This Row],[State]]</f>
        <v>11010704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11</v>
      </c>
      <c r="B888" s="1">
        <f t="shared" si="39"/>
        <v>1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4P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11010005</v>
      </c>
      <c r="H888" s="134">
        <f>Systematic[[#This Row],[SampleVariableLabel]]+100*Systematic[[#This Row],[State]]</f>
        <v>11010705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11</v>
      </c>
      <c r="B889" s="1">
        <f t="shared" si="39"/>
        <v>1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4P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11010006</v>
      </c>
      <c r="H889" s="134">
        <f>Systematic[[#This Row],[SampleVariableLabel]]+100*Systematic[[#This Row],[State]]</f>
        <v>11010706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11</v>
      </c>
      <c r="B890" s="1">
        <f t="shared" si="39"/>
        <v>1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5G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11010001</v>
      </c>
      <c r="H890" s="134">
        <f>Systematic[[#This Row],[SampleVariableLabel]]+100*Systematic[[#This Row],[State]]</f>
        <v>11010801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11</v>
      </c>
      <c r="B891" s="1">
        <f t="shared" si="39"/>
        <v>1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5G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11010002</v>
      </c>
      <c r="H891" s="134">
        <f>Systematic[[#This Row],[SampleVariableLabel]]+100*Systematic[[#This Row],[State]]</f>
        <v>11010802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11</v>
      </c>
      <c r="B892" s="1">
        <f t="shared" si="39"/>
        <v>1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5G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11010003</v>
      </c>
      <c r="H892" s="134">
        <f>Systematic[[#This Row],[SampleVariableLabel]]+100*Systematic[[#This Row],[State]]</f>
        <v>11010803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11</v>
      </c>
      <c r="B893" s="1">
        <f t="shared" si="39"/>
        <v>1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5G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11010004</v>
      </c>
      <c r="H893" s="134">
        <f>Systematic[[#This Row],[SampleVariableLabel]]+100*Systematic[[#This Row],[State]]</f>
        <v>11010804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11</v>
      </c>
      <c r="B894" s="1">
        <f t="shared" si="39"/>
        <v>1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5G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11010005</v>
      </c>
      <c r="H894" s="134">
        <f>Systematic[[#This Row],[SampleVariableLabel]]+100*Systematic[[#This Row],[State]]</f>
        <v>11010805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11</v>
      </c>
      <c r="B895" s="1">
        <f t="shared" si="39"/>
        <v>1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5G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11010006</v>
      </c>
      <c r="H895" s="134">
        <f>Systematic[[#This Row],[SampleVariableLabel]]+100*Systematic[[#This Row],[State]]</f>
        <v>11010806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11</v>
      </c>
      <c r="B896" s="1">
        <f t="shared" si="39"/>
        <v>1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6S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11010001</v>
      </c>
      <c r="H896" s="134">
        <f>Systematic[[#This Row],[SampleVariableLabel]]+100*Systematic[[#This Row],[State]]</f>
        <v>11010901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11</v>
      </c>
      <c r="B897" s="1">
        <f t="shared" si="39"/>
        <v>1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6S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11010002</v>
      </c>
      <c r="H897" s="134">
        <f>Systematic[[#This Row],[SampleVariableLabel]]+100*Systematic[[#This Row],[State]]</f>
        <v>11010902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11</v>
      </c>
      <c r="B898" s="1">
        <f t="shared" si="39"/>
        <v>1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6S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11010003</v>
      </c>
      <c r="H898" s="134">
        <f>Systematic[[#This Row],[SampleVariableLabel]]+100*Systematic[[#This Row],[State]]</f>
        <v>11010903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11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6S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11010004</v>
      </c>
      <c r="H899" s="134">
        <f>Systematic[[#This Row],[SampleVariableLabel]]+100*Systematic[[#This Row],[State]]</f>
        <v>11010904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11</v>
      </c>
      <c r="B900" s="1">
        <f t="shared" si="42"/>
        <v>1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6S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11010005</v>
      </c>
      <c r="H900" s="134">
        <f>Systematic[[#This Row],[SampleVariableLabel]]+100*Systematic[[#This Row],[State]]</f>
        <v>11010905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11</v>
      </c>
      <c r="B901" s="1">
        <f t="shared" si="42"/>
        <v>1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6S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11010006</v>
      </c>
      <c r="H901" s="134">
        <f>Systematic[[#This Row],[SampleVariableLabel]]+100*Systematic[[#This Row],[State]]</f>
        <v>11010906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7Gp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11011001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7Gp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11011002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7Gp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11011003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7Gp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11011004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7Gp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11011005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7Gp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11011006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8U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11011101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8U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11011102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8U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11011103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8U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11011104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8U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11011105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8U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11011106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9Rot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11011201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9Rot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11011202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9Rot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11011203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9Rot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11011204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9Rot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11011205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9Rot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11011206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10Ama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11011301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10Ama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11011302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10Ama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11011303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10Ama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11011304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10Ama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11011305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10Ama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11011306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R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R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R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R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R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R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1Dig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1Dig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1Dig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1Dig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1Dig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1Dig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12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(D)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12010001</v>
      </c>
      <c r="H938" s="134">
        <f>Systematic[[#This Row],[SampleVariableLabel]]+100*Systematic[[#This Row],[State]]</f>
        <v>12010201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12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(D)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12010002</v>
      </c>
      <c r="H939" s="134">
        <f>Systematic[[#This Row],[SampleVariableLabel]]+100*Systematic[[#This Row],[State]]</f>
        <v>12010202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12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(D)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12010003</v>
      </c>
      <c r="H940" s="134">
        <f>Systematic[[#This Row],[SampleVariableLabel]]+100*Systematic[[#This Row],[State]]</f>
        <v>12010203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12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(D)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12010004</v>
      </c>
      <c r="H941" s="134">
        <f>Systematic[[#This Row],[SampleVariableLabel]]+100*Systematic[[#This Row],[State]]</f>
        <v>12010204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12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(D)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12010005</v>
      </c>
      <c r="H942" s="134">
        <f>Systematic[[#This Row],[SampleVariableLabel]]+100*Systematic[[#This Row],[State]]</f>
        <v>12010205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12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(D)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12010006</v>
      </c>
      <c r="H943" s="134">
        <f>Systematic[[#This Row],[SampleVariableLabel]]+100*Systematic[[#This Row],[State]]</f>
        <v>12010206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12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(M.1)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12010001</v>
      </c>
      <c r="H944" s="134">
        <f>Systematic[[#This Row],[SampleVariableLabel]]+100*Systematic[[#This Row],[State]]</f>
        <v>12010301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12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(M.1)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12010002</v>
      </c>
      <c r="H945" s="134">
        <f>Systematic[[#This Row],[SampleVariableLabel]]+100*Systematic[[#This Row],[State]]</f>
        <v>12010302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12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(M.1)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12010003</v>
      </c>
      <c r="H946" s="134">
        <f>Systematic[[#This Row],[SampleVariableLabel]]+100*Systematic[[#This Row],[State]]</f>
        <v>12010303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12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(M.1)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12010004</v>
      </c>
      <c r="H947" s="134">
        <f>Systematic[[#This Row],[SampleVariableLabel]]+100*Systematic[[#This Row],[State]]</f>
        <v>12010304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12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(M.1)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12010005</v>
      </c>
      <c r="H948" s="134">
        <f>Systematic[[#This Row],[SampleVariableLabel]]+100*Systematic[[#This Row],[State]]</f>
        <v>12010305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12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(M.1)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12010006</v>
      </c>
      <c r="H949" s="134">
        <f>Systematic[[#This Row],[SampleVariableLabel]]+100*Systematic[[#This Row],[State]]</f>
        <v>12010306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12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2Oct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12010001</v>
      </c>
      <c r="H950" s="134">
        <f>Systematic[[#This Row],[SampleVariableLabel]]+100*Systematic[[#This Row],[State]]</f>
        <v>12010401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12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2Oct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12010002</v>
      </c>
      <c r="H951" s="134">
        <f>Systematic[[#This Row],[SampleVariableLabel]]+100*Systematic[[#This Row],[State]]</f>
        <v>12010402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12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2Oct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12010003</v>
      </c>
      <c r="H952" s="134">
        <f>Systematic[[#This Row],[SampleVariableLabel]]+100*Systematic[[#This Row],[State]]</f>
        <v>12010403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12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2Oct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12010004</v>
      </c>
      <c r="H953" s="134">
        <f>Systematic[[#This Row],[SampleVariableLabel]]+100*Systematic[[#This Row],[State]]</f>
        <v>12010404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12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2Oct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12010005</v>
      </c>
      <c r="H954" s="134">
        <f>Systematic[[#This Row],[SampleVariableLabel]]+100*Systematic[[#This Row],[State]]</f>
        <v>12010405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12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2Oct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12010006</v>
      </c>
      <c r="H955" s="134">
        <f>Systematic[[#This Row],[SampleVariableLabel]]+100*Systematic[[#This Row],[State]]</f>
        <v>12010406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12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3M2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12010001</v>
      </c>
      <c r="H956" s="134">
        <f>Systematic[[#This Row],[SampleVariableLabel]]+100*Systematic[[#This Row],[State]]</f>
        <v>12010501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12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3M2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12010002</v>
      </c>
      <c r="H957" s="134">
        <f>Systematic[[#This Row],[SampleVariableLabel]]+100*Systematic[[#This Row],[State]]</f>
        <v>12010502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12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3M2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12010003</v>
      </c>
      <c r="H958" s="134">
        <f>Systematic[[#This Row],[SampleVariableLabel]]+100*Systematic[[#This Row],[State]]</f>
        <v>12010503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12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3M2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12010004</v>
      </c>
      <c r="H959" s="134">
        <f>Systematic[[#This Row],[SampleVariableLabel]]+100*Systematic[[#This Row],[State]]</f>
        <v>12010504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12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3M2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12010005</v>
      </c>
      <c r="H960" s="134">
        <f>Systematic[[#This Row],[SampleVariableLabel]]+100*Systematic[[#This Row],[State]]</f>
        <v>12010505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12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3M2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12010006</v>
      </c>
      <c r="H961" s="134">
        <f>Systematic[[#This Row],[SampleVariableLabel]]+100*Systematic[[#This Row],[State]]</f>
        <v>12010506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12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M(c)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12010001</v>
      </c>
      <c r="H962" s="134">
        <f>Systematic[[#This Row],[SampleVariableLabel]]+100*Systematic[[#This Row],[State]]</f>
        <v>12010601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12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M(c)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12010002</v>
      </c>
      <c r="H963" s="134">
        <f>Systematic[[#This Row],[SampleVariableLabel]]+100*Systematic[[#This Row],[State]]</f>
        <v>12010602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12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M(c)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12010003</v>
      </c>
      <c r="H964" s="134">
        <f>Systematic[[#This Row],[SampleVariableLabel]]+100*Systematic[[#This Row],[State]]</f>
        <v>12010603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12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M(c)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12010004</v>
      </c>
      <c r="H965" s="134">
        <f>Systematic[[#This Row],[SampleVariableLabel]]+100*Systematic[[#This Row],[State]]</f>
        <v>12010604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12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M(c)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12010005</v>
      </c>
      <c r="H966" s="134">
        <f>Systematic[[#This Row],[SampleVariableLabel]]+100*Systematic[[#This Row],[State]]</f>
        <v>12010605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12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M(c)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12010006</v>
      </c>
      <c r="H967" s="134">
        <f>Systematic[[#This Row],[SampleVariableLabel]]+100*Systematic[[#This Row],[State]]</f>
        <v>12010606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12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4P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12010001</v>
      </c>
      <c r="H968" s="134">
        <f>Systematic[[#This Row],[SampleVariableLabel]]+100*Systematic[[#This Row],[State]]</f>
        <v>12010701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12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4P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12010002</v>
      </c>
      <c r="H969" s="134">
        <f>Systematic[[#This Row],[SampleVariableLabel]]+100*Systematic[[#This Row],[State]]</f>
        <v>12010702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12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4P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12010003</v>
      </c>
      <c r="H970" s="134">
        <f>Systematic[[#This Row],[SampleVariableLabel]]+100*Systematic[[#This Row],[State]]</f>
        <v>12010703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12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4P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12010004</v>
      </c>
      <c r="H971" s="134">
        <f>Systematic[[#This Row],[SampleVariableLabel]]+100*Systematic[[#This Row],[State]]</f>
        <v>12010704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12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4P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12010005</v>
      </c>
      <c r="H972" s="134">
        <f>Systematic[[#This Row],[SampleVariableLabel]]+100*Systematic[[#This Row],[State]]</f>
        <v>12010705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12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4P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12010006</v>
      </c>
      <c r="H973" s="134">
        <f>Systematic[[#This Row],[SampleVariableLabel]]+100*Systematic[[#This Row],[State]]</f>
        <v>12010706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12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5G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12010001</v>
      </c>
      <c r="H974" s="134">
        <f>Systematic[[#This Row],[SampleVariableLabel]]+100*Systematic[[#This Row],[State]]</f>
        <v>12010801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12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5G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12010002</v>
      </c>
      <c r="H975" s="134">
        <f>Systematic[[#This Row],[SampleVariableLabel]]+100*Systematic[[#This Row],[State]]</f>
        <v>12010802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12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5G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12010003</v>
      </c>
      <c r="H976" s="134">
        <f>Systematic[[#This Row],[SampleVariableLabel]]+100*Systematic[[#This Row],[State]]</f>
        <v>12010803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12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5G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12010004</v>
      </c>
      <c r="H977" s="134">
        <f>Systematic[[#This Row],[SampleVariableLabel]]+100*Systematic[[#This Row],[State]]</f>
        <v>12010804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12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5G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12010005</v>
      </c>
      <c r="H978" s="134">
        <f>Systematic[[#This Row],[SampleVariableLabel]]+100*Systematic[[#This Row],[State]]</f>
        <v>12010805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12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5G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12010006</v>
      </c>
      <c r="H979" s="134">
        <f>Systematic[[#This Row],[SampleVariableLabel]]+100*Systematic[[#This Row],[State]]</f>
        <v>12010806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12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6S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12010001</v>
      </c>
      <c r="H980" s="134">
        <f>Systematic[[#This Row],[SampleVariableLabel]]+100*Systematic[[#This Row],[State]]</f>
        <v>12010901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12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6S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12010002</v>
      </c>
      <c r="H981" s="134">
        <f>Systematic[[#This Row],[SampleVariableLabel]]+100*Systematic[[#This Row],[State]]</f>
        <v>12010902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12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6S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12010003</v>
      </c>
      <c r="H982" s="134">
        <f>Systematic[[#This Row],[SampleVariableLabel]]+100*Systematic[[#This Row],[State]]</f>
        <v>12010903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12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6S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12010004</v>
      </c>
      <c r="H983" s="134">
        <f>Systematic[[#This Row],[SampleVariableLabel]]+100*Systematic[[#This Row],[State]]</f>
        <v>12010904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12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6S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12010005</v>
      </c>
      <c r="H984" s="134">
        <f>Systematic[[#This Row],[SampleVariableLabel]]+100*Systematic[[#This Row],[State]]</f>
        <v>12010905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12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6S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12010006</v>
      </c>
      <c r="H985" s="134">
        <f>Systematic[[#This Row],[SampleVariableLabel]]+100*Systematic[[#This Row],[State]]</f>
        <v>12010906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12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7Gp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12010001</v>
      </c>
      <c r="H986" s="134">
        <f>Systematic[[#This Row],[SampleVariableLabel]]+100*Systematic[[#This Row],[State]]</f>
        <v>12011001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12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7Gp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12010002</v>
      </c>
      <c r="H987" s="134">
        <f>Systematic[[#This Row],[SampleVariableLabel]]+100*Systematic[[#This Row],[State]]</f>
        <v>12011002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12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7Gp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12010003</v>
      </c>
      <c r="H988" s="134">
        <f>Systematic[[#This Row],[SampleVariableLabel]]+100*Systematic[[#This Row],[State]]</f>
        <v>12011003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12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7Gp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12010004</v>
      </c>
      <c r="H989" s="134">
        <f>Systematic[[#This Row],[SampleVariableLabel]]+100*Systematic[[#This Row],[State]]</f>
        <v>12011004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12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7Gp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12010005</v>
      </c>
      <c r="H990" s="134">
        <f>Systematic[[#This Row],[SampleVariableLabel]]+100*Systematic[[#This Row],[State]]</f>
        <v>12011005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12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7Gp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12010006</v>
      </c>
      <c r="H991" s="134">
        <f>Systematic[[#This Row],[SampleVariableLabel]]+100*Systematic[[#This Row],[State]]</f>
        <v>12011006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8U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12011101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8U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12011102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8U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12011103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8U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12011104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8U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12011105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8U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12011106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9Rot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12011201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9Rot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12011202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9Rot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12011203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13</v>
      </c>
      <c r="D1001" s="1">
        <f t="shared" si="46"/>
        <v>4</v>
      </c>
      <c r="E1001" s="1" t="str">
        <f>INDEX(Protocol[Mark],MATCH(C1001,Protocol[Step],0))</f>
        <v>10Ama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12011304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R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13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1Dig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13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(D)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13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(M.1)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13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2Oct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13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3M2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13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M(c)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13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4P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13</v>
      </c>
      <c r="B1010" s="1">
        <f>IF(C1010=0,IF(B1009=Protocol!$V$20,1,B1009+1),B1009)</f>
        <v>1</v>
      </c>
      <c r="C1010" s="1">
        <f>IF(C1009+1=Protocol!$V$21,0,C1009+1)</f>
        <v>8</v>
      </c>
      <c r="D1010" s="1">
        <f t="shared" si="46"/>
        <v>1</v>
      </c>
      <c r="E1010" s="1" t="str">
        <f>INDEX(Protocol[Mark],MATCH(C1010,Protocol[Step],0))</f>
        <v>5G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13010801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13</v>
      </c>
      <c r="B1011" s="1">
        <f>IF(C1011=0,IF(B1010=Protocol!$V$20,1,B1010+1),B1010)</f>
        <v>1</v>
      </c>
      <c r="C1011" s="1">
        <f>IF(C1010+1=Protocol!$V$21,0,C1010+1)</f>
        <v>9</v>
      </c>
      <c r="D1011" s="1">
        <f t="shared" si="46"/>
        <v>2</v>
      </c>
      <c r="E1011" s="1" t="str">
        <f>INDEX(Protocol[Mark],MATCH(C1011,Protocol[Step],0))</f>
        <v>6S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13010902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13</v>
      </c>
      <c r="B1012" s="1">
        <f>IF(C1012=0,IF(B1011=Protocol!$V$20,1,B1011+1),B1011)</f>
        <v>1</v>
      </c>
      <c r="C1012" s="1">
        <f>IF(C1011+1=Protocol!$V$21,0,C1011+1)</f>
        <v>10</v>
      </c>
      <c r="D1012" s="1">
        <f t="shared" si="46"/>
        <v>3</v>
      </c>
      <c r="E1012" s="1" t="str">
        <f>INDEX(Protocol[Mark],MATCH(C1012,Protocol[Step],0))</f>
        <v>7Gp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13011003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13</v>
      </c>
      <c r="B1013" s="1">
        <f>IF(C1013=0,IF(B1012=Protocol!$V$20,1,B1012+1),B1012)</f>
        <v>1</v>
      </c>
      <c r="C1013" s="1">
        <f>IF(C1012+1=Protocol!$V$21,0,C1012+1)</f>
        <v>11</v>
      </c>
      <c r="D1013" s="1">
        <f t="shared" si="46"/>
        <v>4</v>
      </c>
      <c r="E1013" s="1" t="str">
        <f>INDEX(Protocol[Mark],MATCH(C1013,Protocol[Step],0))</f>
        <v>8U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13011104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12</v>
      </c>
      <c r="D1014" s="1">
        <f t="shared" si="46"/>
        <v>5</v>
      </c>
      <c r="E1014" s="1" t="str">
        <f>INDEX(Protocol[Mark],MATCH(C1014,Protocol[Step],0))</f>
        <v>9Rot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13</v>
      </c>
      <c r="D1015" s="1">
        <f t="shared" si="46"/>
        <v>6</v>
      </c>
      <c r="E1015" s="1" t="str">
        <f>INDEX(Protocol[Mark],MATCH(C1015,Protocol[Step],0))</f>
        <v>10Ama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13011306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14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R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14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1Dig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14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(D)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14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(M.1)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14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2Oct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14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3M2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14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M(c)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14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4P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14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5G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14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6S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14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7Gp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14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8U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14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9Rot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13</v>
      </c>
      <c r="D1029" s="1">
        <f t="shared" si="49"/>
        <v>2</v>
      </c>
      <c r="E1029" s="1" t="str">
        <f>INDEX(Protocol[Mark],MATCH(C1029,Protocol[Step],0))</f>
        <v>10Ama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14011302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15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R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15010003</v>
      </c>
      <c r="H1030" s="134">
        <f>Systematic[[#This Row],[SampleVariableLabel]]+100*Systematic[[#This Row],[State]]</f>
        <v>15010003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15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1Dig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15010004</v>
      </c>
      <c r="H1031" s="134">
        <f>Systematic[[#This Row],[SampleVariableLabel]]+100*Systematic[[#This Row],[State]]</f>
        <v>15010104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15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(D)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15010005</v>
      </c>
      <c r="H1032" s="134">
        <f>Systematic[[#This Row],[SampleVariableLabel]]+100*Systematic[[#This Row],[State]]</f>
        <v>15010205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15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(M.1)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15010006</v>
      </c>
      <c r="H1033" s="134">
        <f>Systematic[[#This Row],[SampleVariableLabel]]+100*Systematic[[#This Row],[State]]</f>
        <v>15010306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15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2Oct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15010001</v>
      </c>
      <c r="H1034" s="134">
        <f>Systematic[[#This Row],[SampleVariableLabel]]+100*Systematic[[#This Row],[State]]</f>
        <v>15010401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15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3M2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15010002</v>
      </c>
      <c r="H1035" s="134">
        <f>Systematic[[#This Row],[SampleVariableLabel]]+100*Systematic[[#This Row],[State]]</f>
        <v>15010502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15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M(c)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15010003</v>
      </c>
      <c r="H1036" s="134">
        <f>Systematic[[#This Row],[SampleVariableLabel]]+100*Systematic[[#This Row],[State]]</f>
        <v>15010603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15</v>
      </c>
      <c r="B1037" s="1">
        <f>IF(C1037=0,IF(B1036=Protocol!$V$20,1,B1036+1),B1036)</f>
        <v>1</v>
      </c>
      <c r="C1037" s="1">
        <f>IF(C1036+1=Protocol!$V$21,0,C1036+1)</f>
        <v>7</v>
      </c>
      <c r="D1037" s="1">
        <f t="shared" si="49"/>
        <v>4</v>
      </c>
      <c r="E1037" s="1" t="str">
        <f>INDEX(Protocol[Mark],MATCH(C1037,Protocol[Step],0))</f>
        <v>4P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15010004</v>
      </c>
      <c r="H1037" s="134">
        <f>Systematic[[#This Row],[SampleVariableLabel]]+100*Systematic[[#This Row],[State]]</f>
        <v>15010704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15</v>
      </c>
      <c r="B1038" s="1">
        <f>IF(C1038=0,IF(B1037=Protocol!$V$20,1,B1037+1),B1037)</f>
        <v>1</v>
      </c>
      <c r="C1038" s="1">
        <f>IF(C1037+1=Protocol!$V$21,0,C1037+1)</f>
        <v>8</v>
      </c>
      <c r="D1038" s="1">
        <f t="shared" si="49"/>
        <v>5</v>
      </c>
      <c r="E1038" s="1" t="str">
        <f>INDEX(Protocol[Mark],MATCH(C1038,Protocol[Step],0))</f>
        <v>5G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15010005</v>
      </c>
      <c r="H1038" s="134">
        <f>Systematic[[#This Row],[SampleVariableLabel]]+100*Systematic[[#This Row],[State]]</f>
        <v>15010805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15</v>
      </c>
      <c r="B1039" s="1">
        <f>IF(C1039=0,IF(B1038=Protocol!$V$20,1,B1038+1),B1038)</f>
        <v>1</v>
      </c>
      <c r="C1039" s="1">
        <f>IF(C1038+1=Protocol!$V$21,0,C1038+1)</f>
        <v>9</v>
      </c>
      <c r="D1039" s="1">
        <f t="shared" si="49"/>
        <v>6</v>
      </c>
      <c r="E1039" s="1" t="str">
        <f>INDEX(Protocol[Mark],MATCH(C1039,Protocol[Step],0))</f>
        <v>6S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15010006</v>
      </c>
      <c r="H1039" s="134">
        <f>Systematic[[#This Row],[SampleVariableLabel]]+100*Systematic[[#This Row],[State]]</f>
        <v>15010906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15</v>
      </c>
      <c r="B1040" s="1">
        <f>IF(C1040=0,IF(B1039=Protocol!$V$20,1,B1039+1),B1039)</f>
        <v>1</v>
      </c>
      <c r="C1040" s="1">
        <f>IF(C1039+1=Protocol!$V$21,0,C1039+1)</f>
        <v>10</v>
      </c>
      <c r="D1040" s="1">
        <f t="shared" si="49"/>
        <v>1</v>
      </c>
      <c r="E1040" s="1" t="str">
        <f>INDEX(Protocol[Mark],MATCH(C1040,Protocol[Step],0))</f>
        <v>7Gp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15010001</v>
      </c>
      <c r="H1040" s="134">
        <f>Systematic[[#This Row],[SampleVariableLabel]]+100*Systematic[[#This Row],[State]]</f>
        <v>15011001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15</v>
      </c>
      <c r="B1041" s="1">
        <f>IF(C1041=0,IF(B1040=Protocol!$V$20,1,B1040+1),B1040)</f>
        <v>1</v>
      </c>
      <c r="C1041" s="1">
        <f>IF(C1040+1=Protocol!$V$21,0,C1040+1)</f>
        <v>11</v>
      </c>
      <c r="D1041" s="1">
        <f t="shared" si="49"/>
        <v>2</v>
      </c>
      <c r="E1041" s="1" t="str">
        <f>INDEX(Protocol[Mark],MATCH(C1041,Protocol[Step],0))</f>
        <v>8U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15010002</v>
      </c>
      <c r="H1041" s="134">
        <f>Systematic[[#This Row],[SampleVariableLabel]]+100*Systematic[[#This Row],[State]]</f>
        <v>15011102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15</v>
      </c>
      <c r="B1042" s="1">
        <f>IF(C1042=0,IF(B1041=Protocol!$V$20,1,B1041+1),B1041)</f>
        <v>1</v>
      </c>
      <c r="C1042" s="1">
        <f>IF(C1041+1=Protocol!$V$21,0,C1041+1)</f>
        <v>12</v>
      </c>
      <c r="D1042" s="1">
        <f t="shared" si="49"/>
        <v>3</v>
      </c>
      <c r="E1042" s="1" t="str">
        <f>INDEX(Protocol[Mark],MATCH(C1042,Protocol[Step],0))</f>
        <v>9Rot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15010003</v>
      </c>
      <c r="H1042" s="134">
        <f>Systematic[[#This Row],[SampleVariableLabel]]+100*Systematic[[#This Row],[State]]</f>
        <v>15011203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15</v>
      </c>
      <c r="B1043" s="1">
        <f>IF(C1043=0,IF(B1042=Protocol!$V$20,1,B1042+1),B1042)</f>
        <v>1</v>
      </c>
      <c r="C1043" s="1">
        <f>IF(C1042+1=Protocol!$V$21,0,C1042+1)</f>
        <v>13</v>
      </c>
      <c r="D1043" s="1">
        <f t="shared" si="49"/>
        <v>4</v>
      </c>
      <c r="E1043" s="1" t="str">
        <f>INDEX(Protocol[Mark],MATCH(C1043,Protocol[Step],0))</f>
        <v>10Ama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15010004</v>
      </c>
      <c r="H1043" s="134">
        <f>Systematic[[#This Row],[SampleVariableLabel]]+100*Systematic[[#This Row],[State]]</f>
        <v>15011304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16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R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16010005</v>
      </c>
      <c r="H1044" s="134">
        <f>Systematic[[#This Row],[SampleVariableLabel]]+100*Systematic[[#This Row],[State]]</f>
        <v>16010005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16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1Dig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16010006</v>
      </c>
      <c r="H1045" s="134">
        <f>Systematic[[#This Row],[SampleVariableLabel]]+100*Systematic[[#This Row],[State]]</f>
        <v>16010106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16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(D)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16010001</v>
      </c>
      <c r="H1046" s="134">
        <f>Systematic[[#This Row],[SampleVariableLabel]]+100*Systematic[[#This Row],[State]]</f>
        <v>16010201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16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(M.1)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16010002</v>
      </c>
      <c r="H1047" s="134">
        <f>Systematic[[#This Row],[SampleVariableLabel]]+100*Systematic[[#This Row],[State]]</f>
        <v>16010302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16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2Oct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16010003</v>
      </c>
      <c r="H1048" s="134">
        <f>Systematic[[#This Row],[SampleVariableLabel]]+100*Systematic[[#This Row],[State]]</f>
        <v>16010403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16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3M2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16010004</v>
      </c>
      <c r="H1049" s="134">
        <f>Systematic[[#This Row],[SampleVariableLabel]]+100*Systematic[[#This Row],[State]]</f>
        <v>16010504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16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M(c)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16010005</v>
      </c>
      <c r="H1050" s="134">
        <f>Systematic[[#This Row],[SampleVariableLabel]]+100*Systematic[[#This Row],[State]]</f>
        <v>16010605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16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4P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16010006</v>
      </c>
      <c r="H1051" s="134">
        <f>Systematic[[#This Row],[SampleVariableLabel]]+100*Systematic[[#This Row],[State]]</f>
        <v>16010706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16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5G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16010001</v>
      </c>
      <c r="H1052" s="134">
        <f>Systematic[[#This Row],[SampleVariableLabel]]+100*Systematic[[#This Row],[State]]</f>
        <v>16010801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16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6S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16010002</v>
      </c>
      <c r="H1053" s="134">
        <f>Systematic[[#This Row],[SampleVariableLabel]]+100*Systematic[[#This Row],[State]]</f>
        <v>16010902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16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7Gp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16010003</v>
      </c>
      <c r="H1054" s="134">
        <f>Systematic[[#This Row],[SampleVariableLabel]]+100*Systematic[[#This Row],[State]]</f>
        <v>16011003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16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8U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16010004</v>
      </c>
      <c r="H1055" s="134">
        <f>Systematic[[#This Row],[SampleVariableLabel]]+100*Systematic[[#This Row],[State]]</f>
        <v>16011104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16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9Rot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16010005</v>
      </c>
      <c r="H1056" s="134">
        <f>Systematic[[#This Row],[SampleVariableLabel]]+100*Systematic[[#This Row],[State]]</f>
        <v>16011205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16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10Ama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16010006</v>
      </c>
      <c r="H1057" s="134">
        <f>Systematic[[#This Row],[SampleVariableLabel]]+100*Systematic[[#This Row],[State]]</f>
        <v>16011306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17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R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17010001</v>
      </c>
      <c r="H1058" s="134">
        <f>Systematic[[#This Row],[SampleVariableLabel]]+100*Systematic[[#This Row],[State]]</f>
        <v>17010001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17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17010002</v>
      </c>
      <c r="H1059" s="134">
        <f>Systematic[[#This Row],[SampleVariableLabel]]+100*Systematic[[#This Row],[State]]</f>
        <v>17010102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17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(D)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17010003</v>
      </c>
      <c r="H1060" s="134">
        <f>Systematic[[#This Row],[SampleVariableLabel]]+100*Systematic[[#This Row],[State]]</f>
        <v>17010203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17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(M.1)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17010004</v>
      </c>
      <c r="H1061" s="134">
        <f>Systematic[[#This Row],[SampleVariableLabel]]+100*Systematic[[#This Row],[State]]</f>
        <v>17010304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17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17010005</v>
      </c>
      <c r="H1062" s="134">
        <f>Systematic[[#This Row],[SampleVariableLabel]]+100*Systematic[[#This Row],[State]]</f>
        <v>17010405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17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3M2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17010006</v>
      </c>
      <c r="H1063" s="134">
        <f>Systematic[[#This Row],[SampleVariableLabel]]+100*Systematic[[#This Row],[State]]</f>
        <v>17010506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17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M(c)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17010001</v>
      </c>
      <c r="H1064" s="134">
        <f>Systematic[[#This Row],[SampleVariableLabel]]+100*Systematic[[#This Row],[State]]</f>
        <v>17010601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17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4P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17010002</v>
      </c>
      <c r="H1065" s="134">
        <f>Systematic[[#This Row],[SampleVariableLabel]]+100*Systematic[[#This Row],[State]]</f>
        <v>17010702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17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5G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17010003</v>
      </c>
      <c r="H1066" s="134">
        <f>Systematic[[#This Row],[SampleVariableLabel]]+100*Systematic[[#This Row],[State]]</f>
        <v>17010803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17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6S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17010004</v>
      </c>
      <c r="H1067" s="134">
        <f>Systematic[[#This Row],[SampleVariableLabel]]+100*Systematic[[#This Row],[State]]</f>
        <v>17010904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17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7Gp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17010005</v>
      </c>
      <c r="H1068" s="134">
        <f>Systematic[[#This Row],[SampleVariableLabel]]+100*Systematic[[#This Row],[State]]</f>
        <v>17011005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17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8U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17010006</v>
      </c>
      <c r="H1069" s="134">
        <f>Systematic[[#This Row],[SampleVariableLabel]]+100*Systematic[[#This Row],[State]]</f>
        <v>17011106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17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9Rot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17010001</v>
      </c>
      <c r="H1070" s="134">
        <f>Systematic[[#This Row],[SampleVariableLabel]]+100*Systematic[[#This Row],[State]]</f>
        <v>17011201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17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10Ama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17010002</v>
      </c>
      <c r="H1071" s="134">
        <f>Systematic[[#This Row],[SampleVariableLabel]]+100*Systematic[[#This Row],[State]]</f>
        <v>17011302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18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R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18010003</v>
      </c>
      <c r="H1072" s="134">
        <f>Systematic[[#This Row],[SampleVariableLabel]]+100*Systematic[[#This Row],[State]]</f>
        <v>18010003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18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1Dig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18010004</v>
      </c>
      <c r="H1073" s="134">
        <f>Systematic[[#This Row],[SampleVariableLabel]]+100*Systematic[[#This Row],[State]]</f>
        <v>18010104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18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(D)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18010005</v>
      </c>
      <c r="H1074" s="134">
        <f>Systematic[[#This Row],[SampleVariableLabel]]+100*Systematic[[#This Row],[State]]</f>
        <v>18010205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18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(M.1)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18010006</v>
      </c>
      <c r="H1075" s="134">
        <f>Systematic[[#This Row],[SampleVariableLabel]]+100*Systematic[[#This Row],[State]]</f>
        <v>18010306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18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2Oct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18010001</v>
      </c>
      <c r="H1076" s="134">
        <f>Systematic[[#This Row],[SampleVariableLabel]]+100*Systematic[[#This Row],[State]]</f>
        <v>18010401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18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3M2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18010002</v>
      </c>
      <c r="H1077" s="134">
        <f>Systematic[[#This Row],[SampleVariableLabel]]+100*Systematic[[#This Row],[State]]</f>
        <v>18010502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18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M(c)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18010003</v>
      </c>
      <c r="H1078" s="134">
        <f>Systematic[[#This Row],[SampleVariableLabel]]+100*Systematic[[#This Row],[State]]</f>
        <v>18010603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18</v>
      </c>
      <c r="B1079" s="1">
        <f>IF(C1079=0,IF(B1078=Protocol!$V$20,1,B1078+1),B1078)</f>
        <v>1</v>
      </c>
      <c r="C1079" s="1">
        <f>IF(C1078+1=Protocol!$V$21,0,C1078+1)</f>
        <v>7</v>
      </c>
      <c r="D1079" s="1">
        <f t="shared" si="49"/>
        <v>4</v>
      </c>
      <c r="E1079" s="1" t="str">
        <f>INDEX(Protocol[Mark],MATCH(C1079,Protocol[Step],0))</f>
        <v>4P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18010004</v>
      </c>
      <c r="H1079" s="134">
        <f>Systematic[[#This Row],[SampleVariableLabel]]+100*Systematic[[#This Row],[State]]</f>
        <v>18010704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18</v>
      </c>
      <c r="B1080" s="1">
        <f>IF(C1080=0,IF(B1079=Protocol!$V$20,1,B1079+1),B1079)</f>
        <v>1</v>
      </c>
      <c r="C1080" s="1">
        <f>IF(C1079+1=Protocol!$V$21,0,C1079+1)</f>
        <v>8</v>
      </c>
      <c r="D1080" s="1">
        <f t="shared" si="49"/>
        <v>5</v>
      </c>
      <c r="E1080" s="1" t="str">
        <f>INDEX(Protocol[Mark],MATCH(C1080,Protocol[Step],0))</f>
        <v>5G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18010005</v>
      </c>
      <c r="H1080" s="134">
        <f>Systematic[[#This Row],[SampleVariableLabel]]+100*Systematic[[#This Row],[State]]</f>
        <v>18010805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18</v>
      </c>
      <c r="B1081" s="1">
        <f>IF(C1081=0,IF(B1080=Protocol!$V$20,1,B1080+1),B1080)</f>
        <v>1</v>
      </c>
      <c r="C1081" s="1">
        <f>IF(C1080+1=Protocol!$V$21,0,C1080+1)</f>
        <v>9</v>
      </c>
      <c r="D1081" s="1">
        <f t="shared" si="49"/>
        <v>6</v>
      </c>
      <c r="E1081" s="1" t="str">
        <f>INDEX(Protocol[Mark],MATCH(C1081,Protocol[Step],0))</f>
        <v>6S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18010006</v>
      </c>
      <c r="H1081" s="134">
        <f>Systematic[[#This Row],[SampleVariableLabel]]+100*Systematic[[#This Row],[State]]</f>
        <v>18010906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18</v>
      </c>
      <c r="B1082" s="1">
        <f>IF(C1082=0,IF(B1081=Protocol!$V$20,1,B1081+1),B1081)</f>
        <v>1</v>
      </c>
      <c r="C1082" s="1">
        <f>IF(C1081+1=Protocol!$V$21,0,C1081+1)</f>
        <v>10</v>
      </c>
      <c r="D1082" s="1">
        <f t="shared" si="49"/>
        <v>1</v>
      </c>
      <c r="E1082" s="1" t="str">
        <f>INDEX(Protocol[Mark],MATCH(C1082,Protocol[Step],0))</f>
        <v>7Gp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18010001</v>
      </c>
      <c r="H1082" s="134">
        <f>Systematic[[#This Row],[SampleVariableLabel]]+100*Systematic[[#This Row],[State]]</f>
        <v>18011001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18</v>
      </c>
      <c r="B1083" s="1">
        <f>IF(C1083=0,IF(B1082=Protocol!$V$20,1,B1082+1),B1082)</f>
        <v>1</v>
      </c>
      <c r="C1083" s="1">
        <f>IF(C1082+1=Protocol!$V$21,0,C1082+1)</f>
        <v>11</v>
      </c>
      <c r="D1083" s="1">
        <f t="shared" si="49"/>
        <v>2</v>
      </c>
      <c r="E1083" s="1" t="str">
        <f>INDEX(Protocol[Mark],MATCH(C1083,Protocol[Step],0))</f>
        <v>8U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18010002</v>
      </c>
      <c r="H1083" s="134">
        <f>Systematic[[#This Row],[SampleVariableLabel]]+100*Systematic[[#This Row],[State]]</f>
        <v>18011102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18</v>
      </c>
      <c r="B1084" s="1">
        <f>IF(C1084=0,IF(B1083=Protocol!$V$20,1,B1083+1),B1083)</f>
        <v>1</v>
      </c>
      <c r="C1084" s="1">
        <f>IF(C1083+1=Protocol!$V$21,0,C1083+1)</f>
        <v>12</v>
      </c>
      <c r="D1084" s="1">
        <f t="shared" si="49"/>
        <v>3</v>
      </c>
      <c r="E1084" s="1" t="str">
        <f>INDEX(Protocol[Mark],MATCH(C1084,Protocol[Step],0))</f>
        <v>9Rot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18010003</v>
      </c>
      <c r="H1084" s="134">
        <f>Systematic[[#This Row],[SampleVariableLabel]]+100*Systematic[[#This Row],[State]]</f>
        <v>18011203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18</v>
      </c>
      <c r="B1085" s="1">
        <f>IF(C1085=0,IF(B1084=Protocol!$V$20,1,B1084+1),B1084)</f>
        <v>1</v>
      </c>
      <c r="C1085" s="1">
        <f>IF(C1084+1=Protocol!$V$21,0,C1084+1)</f>
        <v>13</v>
      </c>
      <c r="D1085" s="1">
        <f t="shared" si="49"/>
        <v>4</v>
      </c>
      <c r="E1085" s="1" t="str">
        <f>INDEX(Protocol[Mark],MATCH(C1085,Protocol[Step],0))</f>
        <v>10Ama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18010004</v>
      </c>
      <c r="H1085" s="134">
        <f>Systematic[[#This Row],[SampleVariableLabel]]+100*Systematic[[#This Row],[State]]</f>
        <v>18011304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19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R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19010005</v>
      </c>
      <c r="H1086" s="134">
        <f>Systematic[[#This Row],[SampleVariableLabel]]+100*Systematic[[#This Row],[State]]</f>
        <v>19010005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19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1Dig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19010006</v>
      </c>
      <c r="H1087" s="134">
        <f>Systematic[[#This Row],[SampleVariableLabel]]+100*Systematic[[#This Row],[State]]</f>
        <v>19010106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19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(D)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19010001</v>
      </c>
      <c r="H1088" s="134">
        <f>Systematic[[#This Row],[SampleVariableLabel]]+100*Systematic[[#This Row],[State]]</f>
        <v>19010201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19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(M.1)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19010002</v>
      </c>
      <c r="H1089" s="134">
        <f>Systematic[[#This Row],[SampleVariableLabel]]+100*Systematic[[#This Row],[State]]</f>
        <v>19010302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19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2Oct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19010003</v>
      </c>
      <c r="H1090" s="134">
        <f>Systematic[[#This Row],[SampleVariableLabel]]+100*Systematic[[#This Row],[State]]</f>
        <v>19010403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19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3M2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19010004</v>
      </c>
      <c r="H1091" s="134">
        <f>Systematic[[#This Row],[SampleVariableLabel]]+100*Systematic[[#This Row],[State]]</f>
        <v>19010504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19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M(c)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19010005</v>
      </c>
      <c r="H1092" s="134">
        <f>Systematic[[#This Row],[SampleVariableLabel]]+100*Systematic[[#This Row],[State]]</f>
        <v>19010605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19</v>
      </c>
      <c r="B1093" s="1">
        <f>IF(C1093=0,IF(B1092=Protocol!$V$20,1,B1092+1),B1092)</f>
        <v>1</v>
      </c>
      <c r="C1093" s="1">
        <f>IF(C1092+1=Protocol!$V$21,0,C1092+1)</f>
        <v>7</v>
      </c>
      <c r="D1093" s="1">
        <f t="shared" si="51"/>
        <v>6</v>
      </c>
      <c r="E1093" s="1" t="str">
        <f>INDEX(Protocol[Mark],MATCH(C1093,Protocol[Step],0))</f>
        <v>4P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19010006</v>
      </c>
      <c r="H1093" s="134">
        <f>Systematic[[#This Row],[SampleVariableLabel]]+100*Systematic[[#This Row],[State]]</f>
        <v>19010706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19</v>
      </c>
      <c r="B1094" s="1">
        <f>IF(C1094=0,IF(B1093=Protocol!$V$20,1,B1093+1),B1093)</f>
        <v>1</v>
      </c>
      <c r="C1094" s="1">
        <f>IF(C1093+1=Protocol!$V$21,0,C1093+1)</f>
        <v>8</v>
      </c>
      <c r="D1094" s="1">
        <f t="shared" si="51"/>
        <v>1</v>
      </c>
      <c r="E1094" s="1" t="str">
        <f>INDEX(Protocol[Mark],MATCH(C1094,Protocol[Step],0))</f>
        <v>5G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19010001</v>
      </c>
      <c r="H1094" s="134">
        <f>Systematic[[#This Row],[SampleVariableLabel]]+100*Systematic[[#This Row],[State]]</f>
        <v>19010801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19</v>
      </c>
      <c r="B1095" s="1">
        <f>IF(C1095=0,IF(B1094=Protocol!$V$20,1,B1094+1),B1094)</f>
        <v>1</v>
      </c>
      <c r="C1095" s="1">
        <f>IF(C1094+1=Protocol!$V$21,0,C1094+1)</f>
        <v>9</v>
      </c>
      <c r="D1095" s="1">
        <f t="shared" si="51"/>
        <v>2</v>
      </c>
      <c r="E1095" s="1" t="str">
        <f>INDEX(Protocol[Mark],MATCH(C1095,Protocol[Step],0))</f>
        <v>6S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19010002</v>
      </c>
      <c r="H1095" s="134">
        <f>Systematic[[#This Row],[SampleVariableLabel]]+100*Systematic[[#This Row],[State]]</f>
        <v>19010902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19</v>
      </c>
      <c r="B1096" s="1">
        <f>IF(C1096=0,IF(B1095=Protocol!$V$20,1,B1095+1),B1095)</f>
        <v>1</v>
      </c>
      <c r="C1096" s="1">
        <f>IF(C1095+1=Protocol!$V$21,0,C1095+1)</f>
        <v>10</v>
      </c>
      <c r="D1096" s="1">
        <f t="shared" si="51"/>
        <v>3</v>
      </c>
      <c r="E1096" s="1" t="str">
        <f>INDEX(Protocol[Mark],MATCH(C1096,Protocol[Step],0))</f>
        <v>7Gp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19010003</v>
      </c>
      <c r="H1096" s="134">
        <f>Systematic[[#This Row],[SampleVariableLabel]]+100*Systematic[[#This Row],[State]]</f>
        <v>19011003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19</v>
      </c>
      <c r="B1097" s="1">
        <f>IF(C1097=0,IF(B1096=Protocol!$V$20,1,B1096+1),B1096)</f>
        <v>1</v>
      </c>
      <c r="C1097" s="1">
        <f>IF(C1096+1=Protocol!$V$21,0,C1096+1)</f>
        <v>11</v>
      </c>
      <c r="D1097" s="1">
        <f t="shared" si="51"/>
        <v>4</v>
      </c>
      <c r="E1097" s="1" t="str">
        <f>INDEX(Protocol[Mark],MATCH(C1097,Protocol[Step],0))</f>
        <v>8U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19010004</v>
      </c>
      <c r="H1097" s="134">
        <f>Systematic[[#This Row],[SampleVariableLabel]]+100*Systematic[[#This Row],[State]]</f>
        <v>19011104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19</v>
      </c>
      <c r="B1098" s="1">
        <f>IF(C1098=0,IF(B1097=Protocol!$V$20,1,B1097+1),B1097)</f>
        <v>1</v>
      </c>
      <c r="C1098" s="1">
        <f>IF(C1097+1=Protocol!$V$21,0,C1097+1)</f>
        <v>12</v>
      </c>
      <c r="D1098" s="1">
        <f t="shared" si="51"/>
        <v>5</v>
      </c>
      <c r="E1098" s="1" t="str">
        <f>INDEX(Protocol[Mark],MATCH(C1098,Protocol[Step],0))</f>
        <v>9Rot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19010005</v>
      </c>
      <c r="H1098" s="134">
        <f>Systematic[[#This Row],[SampleVariableLabel]]+100*Systematic[[#This Row],[State]]</f>
        <v>19011205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19</v>
      </c>
      <c r="B1099" s="1">
        <f>IF(C1099=0,IF(B1098=Protocol!$V$20,1,B1098+1),B1098)</f>
        <v>1</v>
      </c>
      <c r="C1099" s="1">
        <f>IF(C1098+1=Protocol!$V$21,0,C1098+1)</f>
        <v>13</v>
      </c>
      <c r="D1099" s="1">
        <f t="shared" si="51"/>
        <v>6</v>
      </c>
      <c r="E1099" s="1" t="str">
        <f>INDEX(Protocol[Mark],MATCH(C1099,Protocol[Step],0))</f>
        <v>10Ama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19010006</v>
      </c>
      <c r="H1099" s="134">
        <f>Systematic[[#This Row],[SampleVariableLabel]]+100*Systematic[[#This Row],[State]]</f>
        <v>19011306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20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R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20010001</v>
      </c>
      <c r="H1100" s="134">
        <f>Systematic[[#This Row],[SampleVariableLabel]]+100*Systematic[[#This Row],[State]]</f>
        <v>20010001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20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1Dig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20010002</v>
      </c>
      <c r="H1101" s="134">
        <f>Systematic[[#This Row],[SampleVariableLabel]]+100*Systematic[[#This Row],[State]]</f>
        <v>20010102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20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(D)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20010003</v>
      </c>
      <c r="H1102" s="134">
        <f>Systematic[[#This Row],[SampleVariableLabel]]+100*Systematic[[#This Row],[State]]</f>
        <v>20010203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20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(M.1)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20010004</v>
      </c>
      <c r="H1103" s="134">
        <f>Systematic[[#This Row],[SampleVariableLabel]]+100*Systematic[[#This Row],[State]]</f>
        <v>20010304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20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2Oct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20010005</v>
      </c>
      <c r="H1104" s="134">
        <f>Systematic[[#This Row],[SampleVariableLabel]]+100*Systematic[[#This Row],[State]]</f>
        <v>20010405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20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3M2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20010006</v>
      </c>
      <c r="H1105" s="134">
        <f>Systematic[[#This Row],[SampleVariableLabel]]+100*Systematic[[#This Row],[State]]</f>
        <v>20010506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20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M(c)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20010001</v>
      </c>
      <c r="H1106" s="134">
        <f>Systematic[[#This Row],[SampleVariableLabel]]+100*Systematic[[#This Row],[State]]</f>
        <v>20010601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20</v>
      </c>
      <c r="B1107" s="1">
        <f>IF(C1107=0,IF(B1106=Protocol!$V$20,1,B1106+1),B1106)</f>
        <v>1</v>
      </c>
      <c r="C1107" s="1">
        <f>IF(C1106+1=Protocol!$V$21,0,C1106+1)</f>
        <v>7</v>
      </c>
      <c r="D1107" s="1">
        <f t="shared" si="51"/>
        <v>2</v>
      </c>
      <c r="E1107" s="1" t="str">
        <f>INDEX(Protocol[Mark],MATCH(C1107,Protocol[Step],0))</f>
        <v>4P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20010002</v>
      </c>
      <c r="H1107" s="134">
        <f>Systematic[[#This Row],[SampleVariableLabel]]+100*Systematic[[#This Row],[State]]</f>
        <v>20010702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20</v>
      </c>
      <c r="B1108" s="1">
        <f>IF(C1108=0,IF(B1107=Protocol!$V$20,1,B1107+1),B1107)</f>
        <v>1</v>
      </c>
      <c r="C1108" s="1">
        <f>IF(C1107+1=Protocol!$V$21,0,C1107+1)</f>
        <v>8</v>
      </c>
      <c r="D1108" s="1">
        <f t="shared" si="51"/>
        <v>3</v>
      </c>
      <c r="E1108" s="1" t="str">
        <f>INDEX(Protocol[Mark],MATCH(C1108,Protocol[Step],0))</f>
        <v>5G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20010003</v>
      </c>
      <c r="H1108" s="134">
        <f>Systematic[[#This Row],[SampleVariableLabel]]+100*Systematic[[#This Row],[State]]</f>
        <v>20010803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20</v>
      </c>
      <c r="B1109" s="1">
        <f>IF(C1109=0,IF(B1108=Protocol!$V$20,1,B1108+1),B1108)</f>
        <v>1</v>
      </c>
      <c r="C1109" s="1">
        <f>IF(C1108+1=Protocol!$V$21,0,C1108+1)</f>
        <v>9</v>
      </c>
      <c r="D1109" s="1">
        <f t="shared" si="51"/>
        <v>4</v>
      </c>
      <c r="E1109" s="1" t="str">
        <f>INDEX(Protocol[Mark],MATCH(C1109,Protocol[Step],0))</f>
        <v>6S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20010004</v>
      </c>
      <c r="H1109" s="134">
        <f>Systematic[[#This Row],[SampleVariableLabel]]+100*Systematic[[#This Row],[State]]</f>
        <v>20010904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20</v>
      </c>
      <c r="B1110" s="1">
        <f>IF(C1110=0,IF(B1109=Protocol!$V$20,1,B1109+1),B1109)</f>
        <v>1</v>
      </c>
      <c r="C1110" s="1">
        <f>IF(C1109+1=Protocol!$V$21,0,C1109+1)</f>
        <v>10</v>
      </c>
      <c r="D1110" s="1">
        <f t="shared" si="51"/>
        <v>5</v>
      </c>
      <c r="E1110" s="1" t="str">
        <f>INDEX(Protocol[Mark],MATCH(C1110,Protocol[Step],0))</f>
        <v>7Gp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20010005</v>
      </c>
      <c r="H1110" s="134">
        <f>Systematic[[#This Row],[SampleVariableLabel]]+100*Systematic[[#This Row],[State]]</f>
        <v>20011005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20</v>
      </c>
      <c r="B1111" s="1">
        <f>IF(C1111=0,IF(B1110=Protocol!$V$20,1,B1110+1),B1110)</f>
        <v>1</v>
      </c>
      <c r="C1111" s="1">
        <f>IF(C1110+1=Protocol!$V$21,0,C1110+1)</f>
        <v>11</v>
      </c>
      <c r="D1111" s="1">
        <f t="shared" si="51"/>
        <v>6</v>
      </c>
      <c r="E1111" s="1" t="str">
        <f>INDEX(Protocol[Mark],MATCH(C1111,Protocol[Step],0))</f>
        <v>8U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20010006</v>
      </c>
      <c r="H1111" s="134">
        <f>Systematic[[#This Row],[SampleVariableLabel]]+100*Systematic[[#This Row],[State]]</f>
        <v>20011106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20</v>
      </c>
      <c r="B1112" s="1">
        <f>IF(C1112=0,IF(B1111=Protocol!$V$20,1,B1111+1),B1111)</f>
        <v>1</v>
      </c>
      <c r="C1112" s="1">
        <f>IF(C1111+1=Protocol!$V$21,0,C1111+1)</f>
        <v>12</v>
      </c>
      <c r="D1112" s="1">
        <f t="shared" si="51"/>
        <v>1</v>
      </c>
      <c r="E1112" s="1" t="str">
        <f>INDEX(Protocol[Mark],MATCH(C1112,Protocol[Step],0))</f>
        <v>9Rot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20010001</v>
      </c>
      <c r="H1112" s="134">
        <f>Systematic[[#This Row],[SampleVariableLabel]]+100*Systematic[[#This Row],[State]]</f>
        <v>20011201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20</v>
      </c>
      <c r="B1113" s="1">
        <f>IF(C1113=0,IF(B1112=Protocol!$V$20,1,B1112+1),B1112)</f>
        <v>1</v>
      </c>
      <c r="C1113" s="1">
        <f>IF(C1112+1=Protocol!$V$21,0,C1112+1)</f>
        <v>13</v>
      </c>
      <c r="D1113" s="1">
        <f t="shared" si="51"/>
        <v>2</v>
      </c>
      <c r="E1113" s="1" t="str">
        <f>INDEX(Protocol[Mark],MATCH(C1113,Protocol[Step],0))</f>
        <v>10Ama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20010002</v>
      </c>
      <c r="H1113" s="134">
        <f>Systematic[[#This Row],[SampleVariableLabel]]+100*Systematic[[#This Row],[State]]</f>
        <v>20011302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R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21010003</v>
      </c>
      <c r="H1114" s="134">
        <f>Systematic[[#This Row],[SampleVariableLabel]]+100*Systematic[[#This Row],[State]]</f>
        <v>21010003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1Dig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21010004</v>
      </c>
      <c r="H1115" s="134">
        <f>Systematic[[#This Row],[SampleVariableLabel]]+100*Systematic[[#This Row],[State]]</f>
        <v>21010104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(D)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21010005</v>
      </c>
      <c r="H1116" s="134">
        <f>Systematic[[#This Row],[SampleVariableLabel]]+100*Systematic[[#This Row],[State]]</f>
        <v>21010205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(M.1)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21010006</v>
      </c>
      <c r="H1117" s="134">
        <f>Systematic[[#This Row],[SampleVariableLabel]]+100*Systematic[[#This Row],[State]]</f>
        <v>21010306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2Oct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21010001</v>
      </c>
      <c r="H1118" s="134">
        <f>Systematic[[#This Row],[SampleVariableLabel]]+100*Systematic[[#This Row],[State]]</f>
        <v>21010401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3M2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21010002</v>
      </c>
      <c r="H1119" s="134">
        <f>Systematic[[#This Row],[SampleVariableLabel]]+100*Systematic[[#This Row],[State]]</f>
        <v>21010502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M(c)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21010003</v>
      </c>
      <c r="H1120" s="134">
        <f>Systematic[[#This Row],[SampleVariableLabel]]+100*Systematic[[#This Row],[State]]</f>
        <v>21010603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21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4P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21010004</v>
      </c>
      <c r="H1121" s="134">
        <f>Systematic[[#This Row],[SampleVariableLabel]]+100*Systematic[[#This Row],[State]]</f>
        <v>21010704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21</v>
      </c>
      <c r="B1122" s="1">
        <f>IF(C1122=0,IF(B1121=Protocol!$V$20,1,B1121+1),B1121)</f>
        <v>1</v>
      </c>
      <c r="C1122" s="1">
        <f>IF(C1121+1=Protocol!$V$21,0,C1121+1)</f>
        <v>8</v>
      </c>
      <c r="D1122" s="1">
        <f t="shared" si="51"/>
        <v>5</v>
      </c>
      <c r="E1122" s="1" t="str">
        <f>INDEX(Protocol[Mark],MATCH(C1122,Protocol[Step],0))</f>
        <v>5G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21010005</v>
      </c>
      <c r="H1122" s="134">
        <f>Systematic[[#This Row],[SampleVariableLabel]]+100*Systematic[[#This Row],[State]]</f>
        <v>21010805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21</v>
      </c>
      <c r="B1123" s="1">
        <f>IF(C1123=0,IF(B1122=Protocol!$V$20,1,B1122+1),B1122)</f>
        <v>1</v>
      </c>
      <c r="C1123" s="1">
        <f>IF(C1122+1=Protocol!$V$21,0,C1122+1)</f>
        <v>9</v>
      </c>
      <c r="D1123" s="1">
        <f t="shared" si="51"/>
        <v>6</v>
      </c>
      <c r="E1123" s="1" t="str">
        <f>INDEX(Protocol[Mark],MATCH(C1123,Protocol[Step],0))</f>
        <v>6S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21010006</v>
      </c>
      <c r="H1123" s="134">
        <f>Systematic[[#This Row],[SampleVariableLabel]]+100*Systematic[[#This Row],[State]]</f>
        <v>21010906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21</v>
      </c>
      <c r="B1124" s="1">
        <f>IF(C1124=0,IF(B1123=Protocol!$V$20,1,B1123+1),B1123)</f>
        <v>1</v>
      </c>
      <c r="C1124" s="1">
        <f>IF(C1123+1=Protocol!$V$21,0,C1123+1)</f>
        <v>10</v>
      </c>
      <c r="D1124" s="1">
        <f t="shared" si="51"/>
        <v>1</v>
      </c>
      <c r="E1124" s="1" t="str">
        <f>INDEX(Protocol[Mark],MATCH(C1124,Protocol[Step],0))</f>
        <v>7Gp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21010001</v>
      </c>
      <c r="H1124" s="134">
        <f>Systematic[[#This Row],[SampleVariableLabel]]+100*Systematic[[#This Row],[State]]</f>
        <v>21011001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21</v>
      </c>
      <c r="B1125" s="1">
        <f>IF(C1125=0,IF(B1124=Protocol!$V$20,1,B1124+1),B1124)</f>
        <v>1</v>
      </c>
      <c r="C1125" s="1">
        <f>IF(C1124+1=Protocol!$V$21,0,C1124+1)</f>
        <v>11</v>
      </c>
      <c r="D1125" s="1">
        <f t="shared" si="51"/>
        <v>2</v>
      </c>
      <c r="E1125" s="1" t="str">
        <f>INDEX(Protocol[Mark],MATCH(C1125,Protocol[Step],0))</f>
        <v>8U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21010002</v>
      </c>
      <c r="H1125" s="134">
        <f>Systematic[[#This Row],[SampleVariableLabel]]+100*Systematic[[#This Row],[State]]</f>
        <v>21011102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21</v>
      </c>
      <c r="B1126" s="1">
        <f>IF(C1126=0,IF(B1125=Protocol!$V$20,1,B1125+1),B1125)</f>
        <v>1</v>
      </c>
      <c r="C1126" s="1">
        <f>IF(C1125+1=Protocol!$V$21,0,C1125+1)</f>
        <v>12</v>
      </c>
      <c r="D1126" s="1">
        <f t="shared" si="51"/>
        <v>3</v>
      </c>
      <c r="E1126" s="1" t="str">
        <f>INDEX(Protocol[Mark],MATCH(C1126,Protocol[Step],0))</f>
        <v>9Rot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21010003</v>
      </c>
      <c r="H1126" s="134">
        <f>Systematic[[#This Row],[SampleVariableLabel]]+100*Systematic[[#This Row],[State]]</f>
        <v>21011203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21</v>
      </c>
      <c r="B1127" s="1">
        <f>IF(C1127=0,IF(B1126=Protocol!$V$20,1,B1126+1),B1126)</f>
        <v>1</v>
      </c>
      <c r="C1127" s="1">
        <f>IF(C1126+1=Protocol!$V$21,0,C1126+1)</f>
        <v>13</v>
      </c>
      <c r="D1127" s="1">
        <f t="shared" si="51"/>
        <v>4</v>
      </c>
      <c r="E1127" s="1" t="str">
        <f>INDEX(Protocol[Mark],MATCH(C1127,Protocol[Step],0))</f>
        <v>10Ama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21010004</v>
      </c>
      <c r="H1127" s="134">
        <f>Systematic[[#This Row],[SampleVariableLabel]]+100*Systematic[[#This Row],[State]]</f>
        <v>21011304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22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R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22010005</v>
      </c>
      <c r="H1128" s="134">
        <f>Systematic[[#This Row],[SampleVariableLabel]]+100*Systematic[[#This Row],[State]]</f>
        <v>22010005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22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1Dig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22010006</v>
      </c>
      <c r="H1129" s="134">
        <f>Systematic[[#This Row],[SampleVariableLabel]]+100*Systematic[[#This Row],[State]]</f>
        <v>22010106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22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(D)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22010001</v>
      </c>
      <c r="H1130" s="134">
        <f>Systematic[[#This Row],[SampleVariableLabel]]+100*Systematic[[#This Row],[State]]</f>
        <v>22010201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22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(M.1)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22010002</v>
      </c>
      <c r="H1131" s="134">
        <f>Systematic[[#This Row],[SampleVariableLabel]]+100*Systematic[[#This Row],[State]]</f>
        <v>22010302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22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2Oct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22010003</v>
      </c>
      <c r="H1132" s="134">
        <f>Systematic[[#This Row],[SampleVariableLabel]]+100*Systematic[[#This Row],[State]]</f>
        <v>22010403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22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3M2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22010004</v>
      </c>
      <c r="H1133" s="134">
        <f>Systematic[[#This Row],[SampleVariableLabel]]+100*Systematic[[#This Row],[State]]</f>
        <v>22010504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22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M(c)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22010005</v>
      </c>
      <c r="H1134" s="134">
        <f>Systematic[[#This Row],[SampleVariableLabel]]+100*Systematic[[#This Row],[State]]</f>
        <v>22010605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22</v>
      </c>
      <c r="B1135" s="1">
        <f>IF(C1135=0,IF(B1134=Protocol!$V$20,1,B1134+1),B1134)</f>
        <v>1</v>
      </c>
      <c r="C1135" s="1">
        <f>IF(C1134+1=Protocol!$V$21,0,C1134+1)</f>
        <v>7</v>
      </c>
      <c r="D1135" s="1">
        <f t="shared" si="51"/>
        <v>6</v>
      </c>
      <c r="E1135" s="1" t="str">
        <f>INDEX(Protocol[Mark],MATCH(C1135,Protocol[Step],0))</f>
        <v>4P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22010006</v>
      </c>
      <c r="H1135" s="134">
        <f>Systematic[[#This Row],[SampleVariableLabel]]+100*Systematic[[#This Row],[State]]</f>
        <v>22010706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22</v>
      </c>
      <c r="B1136" s="1">
        <f>IF(C1136=0,IF(B1135=Protocol!$V$20,1,B1135+1),B1135)</f>
        <v>1</v>
      </c>
      <c r="C1136" s="1">
        <f>IF(C1135+1=Protocol!$V$21,0,C1135+1)</f>
        <v>8</v>
      </c>
      <c r="D1136" s="1">
        <f t="shared" si="51"/>
        <v>1</v>
      </c>
      <c r="E1136" s="1" t="str">
        <f>INDEX(Protocol[Mark],MATCH(C1136,Protocol[Step],0))</f>
        <v>5G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22010001</v>
      </c>
      <c r="H1136" s="134">
        <f>Systematic[[#This Row],[SampleVariableLabel]]+100*Systematic[[#This Row],[State]]</f>
        <v>22010801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22</v>
      </c>
      <c r="B1137" s="1">
        <f>IF(C1137=0,IF(B1136=Protocol!$V$20,1,B1136+1),B1136)</f>
        <v>1</v>
      </c>
      <c r="C1137" s="1">
        <f>IF(C1136+1=Protocol!$V$21,0,C1136+1)</f>
        <v>9</v>
      </c>
      <c r="D1137" s="1">
        <f t="shared" si="51"/>
        <v>2</v>
      </c>
      <c r="E1137" s="1" t="str">
        <f>INDEX(Protocol[Mark],MATCH(C1137,Protocol[Step],0))</f>
        <v>6S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22010002</v>
      </c>
      <c r="H1137" s="134">
        <f>Systematic[[#This Row],[SampleVariableLabel]]+100*Systematic[[#This Row],[State]]</f>
        <v>22010902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22</v>
      </c>
      <c r="B1138" s="1">
        <f>IF(C1138=0,IF(B1137=Protocol!$V$20,1,B1137+1),B1137)</f>
        <v>1</v>
      </c>
      <c r="C1138" s="1">
        <f>IF(C1137+1=Protocol!$V$21,0,C1137+1)</f>
        <v>10</v>
      </c>
      <c r="D1138" s="1">
        <f t="shared" si="51"/>
        <v>3</v>
      </c>
      <c r="E1138" s="1" t="str">
        <f>INDEX(Protocol[Mark],MATCH(C1138,Protocol[Step],0))</f>
        <v>7Gp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22010003</v>
      </c>
      <c r="H1138" s="134">
        <f>Systematic[[#This Row],[SampleVariableLabel]]+100*Systematic[[#This Row],[State]]</f>
        <v>22011003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22</v>
      </c>
      <c r="B1139" s="1">
        <f>IF(C1139=0,IF(B1138=Protocol!$V$20,1,B1138+1),B1138)</f>
        <v>1</v>
      </c>
      <c r="C1139" s="1">
        <f>IF(C1138+1=Protocol!$V$21,0,C1138+1)</f>
        <v>11</v>
      </c>
      <c r="D1139" s="1">
        <f t="shared" si="51"/>
        <v>4</v>
      </c>
      <c r="E1139" s="1" t="str">
        <f>INDEX(Protocol[Mark],MATCH(C1139,Protocol[Step],0))</f>
        <v>8U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22010004</v>
      </c>
      <c r="H1139" s="134">
        <f>Systematic[[#This Row],[SampleVariableLabel]]+100*Systematic[[#This Row],[State]]</f>
        <v>22011104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22</v>
      </c>
      <c r="B1140" s="1">
        <f>IF(C1140=0,IF(B1139=Protocol!$V$20,1,B1139+1),B1139)</f>
        <v>1</v>
      </c>
      <c r="C1140" s="1">
        <f>IF(C1139+1=Protocol!$V$21,0,C1139+1)</f>
        <v>12</v>
      </c>
      <c r="D1140" s="1">
        <f t="shared" si="51"/>
        <v>5</v>
      </c>
      <c r="E1140" s="1" t="str">
        <f>INDEX(Protocol[Mark],MATCH(C1140,Protocol[Step],0))</f>
        <v>9Rot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22010005</v>
      </c>
      <c r="H1140" s="134">
        <f>Systematic[[#This Row],[SampleVariableLabel]]+100*Systematic[[#This Row],[State]]</f>
        <v>22011205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22</v>
      </c>
      <c r="B1141" s="1">
        <f>IF(C1141=0,IF(B1140=Protocol!$V$20,1,B1140+1),B1140)</f>
        <v>1</v>
      </c>
      <c r="C1141" s="1">
        <f>IF(C1140+1=Protocol!$V$21,0,C1140+1)</f>
        <v>13</v>
      </c>
      <c r="D1141" s="1">
        <f t="shared" si="51"/>
        <v>6</v>
      </c>
      <c r="E1141" s="1" t="str">
        <f>INDEX(Protocol[Mark],MATCH(C1141,Protocol[Step],0))</f>
        <v>10Ama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22010006</v>
      </c>
      <c r="H1141" s="134">
        <f>Systematic[[#This Row],[SampleVariableLabel]]+100*Systematic[[#This Row],[State]]</f>
        <v>22011306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23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R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23010001</v>
      </c>
      <c r="H1142" s="134">
        <f>Systematic[[#This Row],[SampleVariableLabel]]+100*Systematic[[#This Row],[State]]</f>
        <v>23010001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23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1Dig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23010002</v>
      </c>
      <c r="H1143" s="134">
        <f>Systematic[[#This Row],[SampleVariableLabel]]+100*Systematic[[#This Row],[State]]</f>
        <v>23010102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23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(D)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23010003</v>
      </c>
      <c r="H1144" s="134">
        <f>Systematic[[#This Row],[SampleVariableLabel]]+100*Systematic[[#This Row],[State]]</f>
        <v>23010203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23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(M.1)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23010004</v>
      </c>
      <c r="H1145" s="134">
        <f>Systematic[[#This Row],[SampleVariableLabel]]+100*Systematic[[#This Row],[State]]</f>
        <v>23010304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23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2Oct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23010005</v>
      </c>
      <c r="H1146" s="134">
        <f>Systematic[[#This Row],[SampleVariableLabel]]+100*Systematic[[#This Row],[State]]</f>
        <v>23010405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23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3M2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23010006</v>
      </c>
      <c r="H1147" s="134">
        <f>Systematic[[#This Row],[SampleVariableLabel]]+100*Systematic[[#This Row],[State]]</f>
        <v>23010506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23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M(c)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23010001</v>
      </c>
      <c r="H1148" s="134">
        <f>Systematic[[#This Row],[SampleVariableLabel]]+100*Systematic[[#This Row],[State]]</f>
        <v>23010601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23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4P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23010002</v>
      </c>
      <c r="H1149" s="134">
        <f>Systematic[[#This Row],[SampleVariableLabel]]+100*Systematic[[#This Row],[State]]</f>
        <v>23010702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23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5G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23010003</v>
      </c>
      <c r="H1150" s="134">
        <f>Systematic[[#This Row],[SampleVariableLabel]]+100*Systematic[[#This Row],[State]]</f>
        <v>23010803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23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6S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23010004</v>
      </c>
      <c r="H1151" s="134">
        <f>Systematic[[#This Row],[SampleVariableLabel]]+100*Systematic[[#This Row],[State]]</f>
        <v>23010904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23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7Gp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23010005</v>
      </c>
      <c r="H1152" s="134">
        <f>Systematic[[#This Row],[SampleVariableLabel]]+100*Systematic[[#This Row],[State]]</f>
        <v>23011005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23</v>
      </c>
      <c r="B1153" s="1">
        <f>IF(C1153=0,IF(B1152=Protocol!$V$20,1,B1152+1),B1152)</f>
        <v>1</v>
      </c>
      <c r="C1153" s="1">
        <f>IF(C1152+1=Protocol!$V$21,0,C1152+1)</f>
        <v>11</v>
      </c>
      <c r="D1153" s="1">
        <f t="shared" si="51"/>
        <v>6</v>
      </c>
      <c r="E1153" s="1" t="str">
        <f>INDEX(Protocol[Mark],MATCH(C1153,Protocol[Step],0))</f>
        <v>8U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23010006</v>
      </c>
      <c r="H1153" s="134">
        <f>Systematic[[#This Row],[SampleVariableLabel]]+100*Systematic[[#This Row],[State]]</f>
        <v>23011106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23</v>
      </c>
      <c r="B1154" s="1">
        <f>IF(C1154=0,IF(B1153=Protocol!$V$20,1,B1153+1),B1153)</f>
        <v>1</v>
      </c>
      <c r="C1154" s="1">
        <f>IF(C1153+1=Protocol!$V$21,0,C1153+1)</f>
        <v>12</v>
      </c>
      <c r="D1154" s="1">
        <f t="shared" si="51"/>
        <v>1</v>
      </c>
      <c r="E1154" s="1" t="str">
        <f>INDEX(Protocol[Mark],MATCH(C1154,Protocol[Step],0))</f>
        <v>9Rot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23010001</v>
      </c>
      <c r="H1154" s="134">
        <f>Systematic[[#This Row],[SampleVariableLabel]]+100*Systematic[[#This Row],[State]]</f>
        <v>23011201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23</v>
      </c>
      <c r="B1155" s="1">
        <f>IF(C1155=0,IF(B1154=Protocol!$V$20,1,B1154+1),B1154)</f>
        <v>1</v>
      </c>
      <c r="C1155" s="1">
        <f>IF(C1154+1=Protocol!$V$21,0,C1154+1)</f>
        <v>13</v>
      </c>
      <c r="D1155" s="1">
        <f t="shared" ref="D1155:D1218" si="53">IF(D1154=nVariables,1,D1154+1)</f>
        <v>2</v>
      </c>
      <c r="E1155" s="1" t="str">
        <f>INDEX(Protocol[Mark],MATCH(C1155,Protocol[Step],0))</f>
        <v>10Ama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23010002</v>
      </c>
      <c r="H1155" s="134">
        <f>Systematic[[#This Row],[SampleVariableLabel]]+100*Systematic[[#This Row],[State]]</f>
        <v>23011302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24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R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24010003</v>
      </c>
      <c r="H1156" s="134">
        <f>Systematic[[#This Row],[SampleVariableLabel]]+100*Systematic[[#This Row],[State]]</f>
        <v>24010003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24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1Dig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24010004</v>
      </c>
      <c r="H1157" s="134">
        <f>Systematic[[#This Row],[SampleVariableLabel]]+100*Systematic[[#This Row],[State]]</f>
        <v>24010104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24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(D)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24010005</v>
      </c>
      <c r="H1158" s="134">
        <f>Systematic[[#This Row],[SampleVariableLabel]]+100*Systematic[[#This Row],[State]]</f>
        <v>24010205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24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(M.1)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24010006</v>
      </c>
      <c r="H1159" s="134">
        <f>Systematic[[#This Row],[SampleVariableLabel]]+100*Systematic[[#This Row],[State]]</f>
        <v>24010306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24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2Oct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24010001</v>
      </c>
      <c r="H1160" s="134">
        <f>Systematic[[#This Row],[SampleVariableLabel]]+100*Systematic[[#This Row],[State]]</f>
        <v>24010401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24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3M2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24010002</v>
      </c>
      <c r="H1161" s="134">
        <f>Systematic[[#This Row],[SampleVariableLabel]]+100*Systematic[[#This Row],[State]]</f>
        <v>24010502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24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M(c)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24010003</v>
      </c>
      <c r="H1162" s="134">
        <f>Systematic[[#This Row],[SampleVariableLabel]]+100*Systematic[[#This Row],[State]]</f>
        <v>24010603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24</v>
      </c>
      <c r="B1163" s="1">
        <f>IF(C1163=0,IF(B1162=Protocol!$V$20,1,B1162+1),B1162)</f>
        <v>1</v>
      </c>
      <c r="C1163" s="1">
        <f>IF(C1162+1=Protocol!$V$21,0,C1162+1)</f>
        <v>7</v>
      </c>
      <c r="D1163" s="1">
        <f t="shared" si="53"/>
        <v>4</v>
      </c>
      <c r="E1163" s="1" t="str">
        <f>INDEX(Protocol[Mark],MATCH(C1163,Protocol[Step],0))</f>
        <v>4P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24010004</v>
      </c>
      <c r="H1163" s="134">
        <f>Systematic[[#This Row],[SampleVariableLabel]]+100*Systematic[[#This Row],[State]]</f>
        <v>24010704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24</v>
      </c>
      <c r="B1164" s="1">
        <f>IF(C1164=0,IF(B1163=Protocol!$V$20,1,B1163+1),B1163)</f>
        <v>1</v>
      </c>
      <c r="C1164" s="1">
        <f>IF(C1163+1=Protocol!$V$21,0,C1163+1)</f>
        <v>8</v>
      </c>
      <c r="D1164" s="1">
        <f t="shared" si="53"/>
        <v>5</v>
      </c>
      <c r="E1164" s="1" t="str">
        <f>INDEX(Protocol[Mark],MATCH(C1164,Protocol[Step],0))</f>
        <v>5G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24010005</v>
      </c>
      <c r="H1164" s="134">
        <f>Systematic[[#This Row],[SampleVariableLabel]]+100*Systematic[[#This Row],[State]]</f>
        <v>24010805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24</v>
      </c>
      <c r="B1165" s="1">
        <f>IF(C1165=0,IF(B1164=Protocol!$V$20,1,B1164+1),B1164)</f>
        <v>1</v>
      </c>
      <c r="C1165" s="1">
        <f>IF(C1164+1=Protocol!$V$21,0,C1164+1)</f>
        <v>9</v>
      </c>
      <c r="D1165" s="1">
        <f t="shared" si="53"/>
        <v>6</v>
      </c>
      <c r="E1165" s="1" t="str">
        <f>INDEX(Protocol[Mark],MATCH(C1165,Protocol[Step],0))</f>
        <v>6S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24010006</v>
      </c>
      <c r="H1165" s="134">
        <f>Systematic[[#This Row],[SampleVariableLabel]]+100*Systematic[[#This Row],[State]]</f>
        <v>24010906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24</v>
      </c>
      <c r="B1166" s="1">
        <f>IF(C1166=0,IF(B1165=Protocol!$V$20,1,B1165+1),B1165)</f>
        <v>1</v>
      </c>
      <c r="C1166" s="1">
        <f>IF(C1165+1=Protocol!$V$21,0,C1165+1)</f>
        <v>10</v>
      </c>
      <c r="D1166" s="1">
        <f t="shared" si="53"/>
        <v>1</v>
      </c>
      <c r="E1166" s="1" t="str">
        <f>INDEX(Protocol[Mark],MATCH(C1166,Protocol[Step],0))</f>
        <v>7Gp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24010001</v>
      </c>
      <c r="H1166" s="134">
        <f>Systematic[[#This Row],[SampleVariableLabel]]+100*Systematic[[#This Row],[State]]</f>
        <v>24011001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24</v>
      </c>
      <c r="B1167" s="1">
        <f>IF(C1167=0,IF(B1166=Protocol!$V$20,1,B1166+1),B1166)</f>
        <v>1</v>
      </c>
      <c r="C1167" s="1">
        <f>IF(C1166+1=Protocol!$V$21,0,C1166+1)</f>
        <v>11</v>
      </c>
      <c r="D1167" s="1">
        <f t="shared" si="53"/>
        <v>2</v>
      </c>
      <c r="E1167" s="1" t="str">
        <f>INDEX(Protocol[Mark],MATCH(C1167,Protocol[Step],0))</f>
        <v>8U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24010002</v>
      </c>
      <c r="H1167" s="134">
        <f>Systematic[[#This Row],[SampleVariableLabel]]+100*Systematic[[#This Row],[State]]</f>
        <v>24011102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24</v>
      </c>
      <c r="B1168" s="1">
        <f>IF(C1168=0,IF(B1167=Protocol!$V$20,1,B1167+1),B1167)</f>
        <v>1</v>
      </c>
      <c r="C1168" s="1">
        <f>IF(C1167+1=Protocol!$V$21,0,C1167+1)</f>
        <v>12</v>
      </c>
      <c r="D1168" s="1">
        <f t="shared" si="53"/>
        <v>3</v>
      </c>
      <c r="E1168" s="1" t="str">
        <f>INDEX(Protocol[Mark],MATCH(C1168,Protocol[Step],0))</f>
        <v>9Rot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24010003</v>
      </c>
      <c r="H1168" s="134">
        <f>Systematic[[#This Row],[SampleVariableLabel]]+100*Systematic[[#This Row],[State]]</f>
        <v>24011203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24</v>
      </c>
      <c r="B1169" s="1">
        <f>IF(C1169=0,IF(B1168=Protocol!$V$20,1,B1168+1),B1168)</f>
        <v>1</v>
      </c>
      <c r="C1169" s="1">
        <f>IF(C1168+1=Protocol!$V$21,0,C1168+1)</f>
        <v>13</v>
      </c>
      <c r="D1169" s="1">
        <f t="shared" si="53"/>
        <v>4</v>
      </c>
      <c r="E1169" s="1" t="str">
        <f>INDEX(Protocol[Mark],MATCH(C1169,Protocol[Step],0))</f>
        <v>10Ama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24010004</v>
      </c>
      <c r="H1169" s="134">
        <f>Systematic[[#This Row],[SampleVariableLabel]]+100*Systematic[[#This Row],[State]]</f>
        <v>24011304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25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R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25010005</v>
      </c>
      <c r="H1170" s="134">
        <f>Systematic[[#This Row],[SampleVariableLabel]]+100*Systematic[[#This Row],[State]]</f>
        <v>25010005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25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25010006</v>
      </c>
      <c r="H1171" s="134">
        <f>Systematic[[#This Row],[SampleVariableLabel]]+100*Systematic[[#This Row],[State]]</f>
        <v>25010106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25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(D)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25010001</v>
      </c>
      <c r="H1172" s="134">
        <f>Systematic[[#This Row],[SampleVariableLabel]]+100*Systematic[[#This Row],[State]]</f>
        <v>25010201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25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(M.1)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25010002</v>
      </c>
      <c r="H1173" s="134">
        <f>Systematic[[#This Row],[SampleVariableLabel]]+100*Systematic[[#This Row],[State]]</f>
        <v>25010302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25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25010003</v>
      </c>
      <c r="H1174" s="134">
        <f>Systematic[[#This Row],[SampleVariableLabel]]+100*Systematic[[#This Row],[State]]</f>
        <v>25010403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25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3M2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25010004</v>
      </c>
      <c r="H1175" s="134">
        <f>Systematic[[#This Row],[SampleVariableLabel]]+100*Systematic[[#This Row],[State]]</f>
        <v>25010504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25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M(c)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25010005</v>
      </c>
      <c r="H1176" s="134">
        <f>Systematic[[#This Row],[SampleVariableLabel]]+100*Systematic[[#This Row],[State]]</f>
        <v>25010605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25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4P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25010006</v>
      </c>
      <c r="H1177" s="134">
        <f>Systematic[[#This Row],[SampleVariableLabel]]+100*Systematic[[#This Row],[State]]</f>
        <v>25010706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25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5G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25010001</v>
      </c>
      <c r="H1178" s="134">
        <f>Systematic[[#This Row],[SampleVariableLabel]]+100*Systematic[[#This Row],[State]]</f>
        <v>25010801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25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6S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25010002</v>
      </c>
      <c r="H1179" s="134">
        <f>Systematic[[#This Row],[SampleVariableLabel]]+100*Systematic[[#This Row],[State]]</f>
        <v>25010902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25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7Gp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25010003</v>
      </c>
      <c r="H1180" s="134">
        <f>Systematic[[#This Row],[SampleVariableLabel]]+100*Systematic[[#This Row],[State]]</f>
        <v>25011003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25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8U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25010004</v>
      </c>
      <c r="H1181" s="134">
        <f>Systematic[[#This Row],[SampleVariableLabel]]+100*Systematic[[#This Row],[State]]</f>
        <v>25011104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25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9Rot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25010005</v>
      </c>
      <c r="H1182" s="134">
        <f>Systematic[[#This Row],[SampleVariableLabel]]+100*Systematic[[#This Row],[State]]</f>
        <v>25011205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25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10Ama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25010006</v>
      </c>
      <c r="H1183" s="134">
        <f>Systematic[[#This Row],[SampleVariableLabel]]+100*Systematic[[#This Row],[State]]</f>
        <v>25011306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26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R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26010001</v>
      </c>
      <c r="H1184" s="134">
        <f>Systematic[[#This Row],[SampleVariableLabel]]+100*Systematic[[#This Row],[State]]</f>
        <v>26010001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26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1Dig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26010002</v>
      </c>
      <c r="H1185" s="134">
        <f>Systematic[[#This Row],[SampleVariableLabel]]+100*Systematic[[#This Row],[State]]</f>
        <v>26010102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26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(D)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26010003</v>
      </c>
      <c r="H1186" s="134">
        <f>Systematic[[#This Row],[SampleVariableLabel]]+100*Systematic[[#This Row],[State]]</f>
        <v>26010203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26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(M.1)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26010004</v>
      </c>
      <c r="H1187" s="134">
        <f>Systematic[[#This Row],[SampleVariableLabel]]+100*Systematic[[#This Row],[State]]</f>
        <v>26010304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26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2Oct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26010005</v>
      </c>
      <c r="H1188" s="134">
        <f>Systematic[[#This Row],[SampleVariableLabel]]+100*Systematic[[#This Row],[State]]</f>
        <v>26010405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26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3M2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26010006</v>
      </c>
      <c r="H1189" s="134">
        <f>Systematic[[#This Row],[SampleVariableLabel]]+100*Systematic[[#This Row],[State]]</f>
        <v>26010506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26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M(c)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26010001</v>
      </c>
      <c r="H1190" s="134">
        <f>Systematic[[#This Row],[SampleVariableLabel]]+100*Systematic[[#This Row],[State]]</f>
        <v>26010601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26</v>
      </c>
      <c r="B1191" s="1">
        <f>IF(C1191=0,IF(B1190=Protocol!$V$20,1,B1190+1),B1190)</f>
        <v>1</v>
      </c>
      <c r="C1191" s="1">
        <f>IF(C1190+1=Protocol!$V$21,0,C1190+1)</f>
        <v>7</v>
      </c>
      <c r="D1191" s="1">
        <f t="shared" si="53"/>
        <v>2</v>
      </c>
      <c r="E1191" s="1" t="str">
        <f>INDEX(Protocol[Mark],MATCH(C1191,Protocol[Step],0))</f>
        <v>4P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26010002</v>
      </c>
      <c r="H1191" s="134">
        <f>Systematic[[#This Row],[SampleVariableLabel]]+100*Systematic[[#This Row],[State]]</f>
        <v>26010702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26</v>
      </c>
      <c r="B1192" s="1">
        <f>IF(C1192=0,IF(B1191=Protocol!$V$20,1,B1191+1),B1191)</f>
        <v>1</v>
      </c>
      <c r="C1192" s="1">
        <f>IF(C1191+1=Protocol!$V$21,0,C1191+1)</f>
        <v>8</v>
      </c>
      <c r="D1192" s="1">
        <f t="shared" si="53"/>
        <v>3</v>
      </c>
      <c r="E1192" s="1" t="str">
        <f>INDEX(Protocol[Mark],MATCH(C1192,Protocol[Step],0))</f>
        <v>5G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26010003</v>
      </c>
      <c r="H1192" s="134">
        <f>Systematic[[#This Row],[SampleVariableLabel]]+100*Systematic[[#This Row],[State]]</f>
        <v>26010803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26</v>
      </c>
      <c r="B1193" s="1">
        <f>IF(C1193=0,IF(B1192=Protocol!$V$20,1,B1192+1),B1192)</f>
        <v>1</v>
      </c>
      <c r="C1193" s="1">
        <f>IF(C1192+1=Protocol!$V$21,0,C1192+1)</f>
        <v>9</v>
      </c>
      <c r="D1193" s="1">
        <f t="shared" si="53"/>
        <v>4</v>
      </c>
      <c r="E1193" s="1" t="str">
        <f>INDEX(Protocol[Mark],MATCH(C1193,Protocol[Step],0))</f>
        <v>6S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26010004</v>
      </c>
      <c r="H1193" s="134">
        <f>Systematic[[#This Row],[SampleVariableLabel]]+100*Systematic[[#This Row],[State]]</f>
        <v>26010904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26</v>
      </c>
      <c r="B1194" s="1">
        <f>IF(C1194=0,IF(B1193=Protocol!$V$20,1,B1193+1),B1193)</f>
        <v>1</v>
      </c>
      <c r="C1194" s="1">
        <f>IF(C1193+1=Protocol!$V$21,0,C1193+1)</f>
        <v>10</v>
      </c>
      <c r="D1194" s="1">
        <f t="shared" si="53"/>
        <v>5</v>
      </c>
      <c r="E1194" s="1" t="str">
        <f>INDEX(Protocol[Mark],MATCH(C1194,Protocol[Step],0))</f>
        <v>7Gp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26010005</v>
      </c>
      <c r="H1194" s="134">
        <f>Systematic[[#This Row],[SampleVariableLabel]]+100*Systematic[[#This Row],[State]]</f>
        <v>26011005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26</v>
      </c>
      <c r="B1195" s="1">
        <f>IF(C1195=0,IF(B1194=Protocol!$V$20,1,B1194+1),B1194)</f>
        <v>1</v>
      </c>
      <c r="C1195" s="1">
        <f>IF(C1194+1=Protocol!$V$21,0,C1194+1)</f>
        <v>11</v>
      </c>
      <c r="D1195" s="1">
        <f t="shared" si="53"/>
        <v>6</v>
      </c>
      <c r="E1195" s="1" t="str">
        <f>INDEX(Protocol[Mark],MATCH(C1195,Protocol[Step],0))</f>
        <v>8U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26010006</v>
      </c>
      <c r="H1195" s="134">
        <f>Systematic[[#This Row],[SampleVariableLabel]]+100*Systematic[[#This Row],[State]]</f>
        <v>26011106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26</v>
      </c>
      <c r="B1196" s="1">
        <f>IF(C1196=0,IF(B1195=Protocol!$V$20,1,B1195+1),B1195)</f>
        <v>1</v>
      </c>
      <c r="C1196" s="1">
        <f>IF(C1195+1=Protocol!$V$21,0,C1195+1)</f>
        <v>12</v>
      </c>
      <c r="D1196" s="1">
        <f t="shared" si="53"/>
        <v>1</v>
      </c>
      <c r="E1196" s="1" t="str">
        <f>INDEX(Protocol[Mark],MATCH(C1196,Protocol[Step],0))</f>
        <v>9Rot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26010001</v>
      </c>
      <c r="H1196" s="134">
        <f>Systematic[[#This Row],[SampleVariableLabel]]+100*Systematic[[#This Row],[State]]</f>
        <v>26011201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26</v>
      </c>
      <c r="B1197" s="1">
        <f>IF(C1197=0,IF(B1196=Protocol!$V$20,1,B1196+1),B1196)</f>
        <v>1</v>
      </c>
      <c r="C1197" s="1">
        <f>IF(C1196+1=Protocol!$V$21,0,C1196+1)</f>
        <v>13</v>
      </c>
      <c r="D1197" s="1">
        <f t="shared" si="53"/>
        <v>2</v>
      </c>
      <c r="E1197" s="1" t="str">
        <f>INDEX(Protocol[Mark],MATCH(C1197,Protocol[Step],0))</f>
        <v>10Ama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26010002</v>
      </c>
      <c r="H1197" s="134">
        <f>Systematic[[#This Row],[SampleVariableLabel]]+100*Systematic[[#This Row],[State]]</f>
        <v>26011302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27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R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27010003</v>
      </c>
      <c r="H1198" s="134">
        <f>Systematic[[#This Row],[SampleVariableLabel]]+100*Systematic[[#This Row],[State]]</f>
        <v>27010003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27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1Dig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27010004</v>
      </c>
      <c r="H1199" s="134">
        <f>Systematic[[#This Row],[SampleVariableLabel]]+100*Systematic[[#This Row],[State]]</f>
        <v>27010104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27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(D)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27010005</v>
      </c>
      <c r="H1200" s="134">
        <f>Systematic[[#This Row],[SampleVariableLabel]]+100*Systematic[[#This Row],[State]]</f>
        <v>27010205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27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(M.1)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27010006</v>
      </c>
      <c r="H1201" s="134">
        <f>Systematic[[#This Row],[SampleVariableLabel]]+100*Systematic[[#This Row],[State]]</f>
        <v>27010306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27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2Oct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27010001</v>
      </c>
      <c r="H1202" s="134">
        <f>Systematic[[#This Row],[SampleVariableLabel]]+100*Systematic[[#This Row],[State]]</f>
        <v>27010401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27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3M2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27010002</v>
      </c>
      <c r="H1203" s="134">
        <f>Systematic[[#This Row],[SampleVariableLabel]]+100*Systematic[[#This Row],[State]]</f>
        <v>27010502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27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M(c)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27010003</v>
      </c>
      <c r="H1204" s="134">
        <f>Systematic[[#This Row],[SampleVariableLabel]]+100*Systematic[[#This Row],[State]]</f>
        <v>27010603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27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4P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27010004</v>
      </c>
      <c r="H1205" s="134">
        <f>Systematic[[#This Row],[SampleVariableLabel]]+100*Systematic[[#This Row],[State]]</f>
        <v>27010704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27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5G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27010005</v>
      </c>
      <c r="H1206" s="134">
        <f>Systematic[[#This Row],[SampleVariableLabel]]+100*Systematic[[#This Row],[State]]</f>
        <v>27010805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27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6S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27010006</v>
      </c>
      <c r="H1207" s="134">
        <f>Systematic[[#This Row],[SampleVariableLabel]]+100*Systematic[[#This Row],[State]]</f>
        <v>27010906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27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7Gp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27010001</v>
      </c>
      <c r="H1208" s="134">
        <f>Systematic[[#This Row],[SampleVariableLabel]]+100*Systematic[[#This Row],[State]]</f>
        <v>27011001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27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8U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27010002</v>
      </c>
      <c r="H1209" s="134">
        <f>Systematic[[#This Row],[SampleVariableLabel]]+100*Systematic[[#This Row],[State]]</f>
        <v>27011102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27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9Rot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27010003</v>
      </c>
      <c r="H1210" s="134">
        <f>Systematic[[#This Row],[SampleVariableLabel]]+100*Systematic[[#This Row],[State]]</f>
        <v>27011203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27</v>
      </c>
      <c r="B1211" s="1">
        <f>IF(C1211=0,IF(B1210=Protocol!$V$20,1,B1210+1),B1210)</f>
        <v>1</v>
      </c>
      <c r="C1211" s="1">
        <f>IF(C1210+1=Protocol!$V$21,0,C1210+1)</f>
        <v>13</v>
      </c>
      <c r="D1211" s="1">
        <f t="shared" si="53"/>
        <v>4</v>
      </c>
      <c r="E1211" s="1" t="str">
        <f>INDEX(Protocol[Mark],MATCH(C1211,Protocol[Step],0))</f>
        <v>10Ama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27010004</v>
      </c>
      <c r="H1211" s="134">
        <f>Systematic[[#This Row],[SampleVariableLabel]]+100*Systematic[[#This Row],[State]]</f>
        <v>27011304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28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R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28010005</v>
      </c>
      <c r="H1212" s="134">
        <f>Systematic[[#This Row],[SampleVariableLabel]]+100*Systematic[[#This Row],[State]]</f>
        <v>28010005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28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1Dig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28010006</v>
      </c>
      <c r="H1213" s="134">
        <f>Systematic[[#This Row],[SampleVariableLabel]]+100*Systematic[[#This Row],[State]]</f>
        <v>28010106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28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(D)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28010001</v>
      </c>
      <c r="H1214" s="134">
        <f>Systematic[[#This Row],[SampleVariableLabel]]+100*Systematic[[#This Row],[State]]</f>
        <v>28010201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28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(M.1)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28010002</v>
      </c>
      <c r="H1215" s="134">
        <f>Systematic[[#This Row],[SampleVariableLabel]]+100*Systematic[[#This Row],[State]]</f>
        <v>28010302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28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2Oct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28010003</v>
      </c>
      <c r="H1216" s="134">
        <f>Systematic[[#This Row],[SampleVariableLabel]]+100*Systematic[[#This Row],[State]]</f>
        <v>28010403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28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3M2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28010004</v>
      </c>
      <c r="H1217" s="134">
        <f>Systematic[[#This Row],[SampleVariableLabel]]+100*Systematic[[#This Row],[State]]</f>
        <v>28010504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28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M(c)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28010005</v>
      </c>
      <c r="H1218" s="134">
        <f>Systematic[[#This Row],[SampleVariableLabel]]+100*Systematic[[#This Row],[State]]</f>
        <v>28010605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28</v>
      </c>
      <c r="B1219" s="1">
        <f>IF(C1219=0,IF(B1218=Protocol!$V$20,1,B1218+1),B1218)</f>
        <v>1</v>
      </c>
      <c r="C1219" s="1">
        <f>IF(C1218+1=Protocol!$V$21,0,C1218+1)</f>
        <v>7</v>
      </c>
      <c r="D1219" s="1">
        <f t="shared" ref="D1219:D1282" si="55">IF(D1218=nVariables,1,D1218+1)</f>
        <v>6</v>
      </c>
      <c r="E1219" s="1" t="str">
        <f>INDEX(Protocol[Mark],MATCH(C1219,Protocol[Step],0))</f>
        <v>4P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28010006</v>
      </c>
      <c r="H1219" s="134">
        <f>Systematic[[#This Row],[SampleVariableLabel]]+100*Systematic[[#This Row],[State]]</f>
        <v>28010706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28</v>
      </c>
      <c r="B1220" s="1">
        <f>IF(C1220=0,IF(B1219=Protocol!$V$20,1,B1219+1),B1219)</f>
        <v>1</v>
      </c>
      <c r="C1220" s="1">
        <f>IF(C1219+1=Protocol!$V$21,0,C1219+1)</f>
        <v>8</v>
      </c>
      <c r="D1220" s="1">
        <f t="shared" si="55"/>
        <v>1</v>
      </c>
      <c r="E1220" s="1" t="str">
        <f>INDEX(Protocol[Mark],MATCH(C1220,Protocol[Step],0))</f>
        <v>5G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28010001</v>
      </c>
      <c r="H1220" s="134">
        <f>Systematic[[#This Row],[SampleVariableLabel]]+100*Systematic[[#This Row],[State]]</f>
        <v>28010801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28</v>
      </c>
      <c r="B1221" s="1">
        <f>IF(C1221=0,IF(B1220=Protocol!$V$20,1,B1220+1),B1220)</f>
        <v>1</v>
      </c>
      <c r="C1221" s="1">
        <f>IF(C1220+1=Protocol!$V$21,0,C1220+1)</f>
        <v>9</v>
      </c>
      <c r="D1221" s="1">
        <f t="shared" si="55"/>
        <v>2</v>
      </c>
      <c r="E1221" s="1" t="str">
        <f>INDEX(Protocol[Mark],MATCH(C1221,Protocol[Step],0))</f>
        <v>6S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28010002</v>
      </c>
      <c r="H1221" s="134">
        <f>Systematic[[#This Row],[SampleVariableLabel]]+100*Systematic[[#This Row],[State]]</f>
        <v>28010902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28</v>
      </c>
      <c r="B1222" s="1">
        <f>IF(C1222=0,IF(B1221=Protocol!$V$20,1,B1221+1),B1221)</f>
        <v>1</v>
      </c>
      <c r="C1222" s="1">
        <f>IF(C1221+1=Protocol!$V$21,0,C1221+1)</f>
        <v>10</v>
      </c>
      <c r="D1222" s="1">
        <f t="shared" si="55"/>
        <v>3</v>
      </c>
      <c r="E1222" s="1" t="str">
        <f>INDEX(Protocol[Mark],MATCH(C1222,Protocol[Step],0))</f>
        <v>7Gp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28010003</v>
      </c>
      <c r="H1222" s="134">
        <f>Systematic[[#This Row],[SampleVariableLabel]]+100*Systematic[[#This Row],[State]]</f>
        <v>28011003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28</v>
      </c>
      <c r="B1223" s="1">
        <f>IF(C1223=0,IF(B1222=Protocol!$V$20,1,B1222+1),B1222)</f>
        <v>1</v>
      </c>
      <c r="C1223" s="1">
        <f>IF(C1222+1=Protocol!$V$21,0,C1222+1)</f>
        <v>11</v>
      </c>
      <c r="D1223" s="1">
        <f t="shared" si="55"/>
        <v>4</v>
      </c>
      <c r="E1223" s="1" t="str">
        <f>INDEX(Protocol[Mark],MATCH(C1223,Protocol[Step],0))</f>
        <v>8U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28010004</v>
      </c>
      <c r="H1223" s="134">
        <f>Systematic[[#This Row],[SampleVariableLabel]]+100*Systematic[[#This Row],[State]]</f>
        <v>28011104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28</v>
      </c>
      <c r="B1224" s="1">
        <f>IF(C1224=0,IF(B1223=Protocol!$V$20,1,B1223+1),B1223)</f>
        <v>1</v>
      </c>
      <c r="C1224" s="1">
        <f>IF(C1223+1=Protocol!$V$21,0,C1223+1)</f>
        <v>12</v>
      </c>
      <c r="D1224" s="1">
        <f t="shared" si="55"/>
        <v>5</v>
      </c>
      <c r="E1224" s="1" t="str">
        <f>INDEX(Protocol[Mark],MATCH(C1224,Protocol[Step],0))</f>
        <v>9Rot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28010005</v>
      </c>
      <c r="H1224" s="134">
        <f>Systematic[[#This Row],[SampleVariableLabel]]+100*Systematic[[#This Row],[State]]</f>
        <v>28011205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28</v>
      </c>
      <c r="B1225" s="1">
        <f>IF(C1225=0,IF(B1224=Protocol!$V$20,1,B1224+1),B1224)</f>
        <v>1</v>
      </c>
      <c r="C1225" s="1">
        <f>IF(C1224+1=Protocol!$V$21,0,C1224+1)</f>
        <v>13</v>
      </c>
      <c r="D1225" s="1">
        <f t="shared" si="55"/>
        <v>6</v>
      </c>
      <c r="E1225" s="1" t="str">
        <f>INDEX(Protocol[Mark],MATCH(C1225,Protocol[Step],0))</f>
        <v>10Ama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28010006</v>
      </c>
      <c r="H1225" s="134">
        <f>Systematic[[#This Row],[SampleVariableLabel]]+100*Systematic[[#This Row],[State]]</f>
        <v>28011306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29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R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29010001</v>
      </c>
      <c r="H1226" s="134">
        <f>Systematic[[#This Row],[SampleVariableLabel]]+100*Systematic[[#This Row],[State]]</f>
        <v>29010001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29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1Dig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29010002</v>
      </c>
      <c r="H1227" s="134">
        <f>Systematic[[#This Row],[SampleVariableLabel]]+100*Systematic[[#This Row],[State]]</f>
        <v>29010102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29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(D)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29010003</v>
      </c>
      <c r="H1228" s="134">
        <f>Systematic[[#This Row],[SampleVariableLabel]]+100*Systematic[[#This Row],[State]]</f>
        <v>29010203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29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(M.1)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29010004</v>
      </c>
      <c r="H1229" s="134">
        <f>Systematic[[#This Row],[SampleVariableLabel]]+100*Systematic[[#This Row],[State]]</f>
        <v>29010304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29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2Oct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29010005</v>
      </c>
      <c r="H1230" s="134">
        <f>Systematic[[#This Row],[SampleVariableLabel]]+100*Systematic[[#This Row],[State]]</f>
        <v>29010405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29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3M2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29010006</v>
      </c>
      <c r="H1231" s="134">
        <f>Systematic[[#This Row],[SampleVariableLabel]]+100*Systematic[[#This Row],[State]]</f>
        <v>29010506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29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M(c)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29010001</v>
      </c>
      <c r="H1232" s="134">
        <f>Systematic[[#This Row],[SampleVariableLabel]]+100*Systematic[[#This Row],[State]]</f>
        <v>29010601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29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4P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29010002</v>
      </c>
      <c r="H1233" s="134">
        <f>Systematic[[#This Row],[SampleVariableLabel]]+100*Systematic[[#This Row],[State]]</f>
        <v>29010702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29</v>
      </c>
      <c r="B1234" s="1">
        <f>IF(C1234=0,IF(B1233=Protocol!$V$20,1,B1233+1),B1233)</f>
        <v>1</v>
      </c>
      <c r="C1234" s="1">
        <f>IF(C1233+1=Protocol!$V$21,0,C1233+1)</f>
        <v>8</v>
      </c>
      <c r="D1234" s="1">
        <f t="shared" si="55"/>
        <v>3</v>
      </c>
      <c r="E1234" s="1" t="str">
        <f>INDEX(Protocol[Mark],MATCH(C1234,Protocol[Step],0))</f>
        <v>5G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29010003</v>
      </c>
      <c r="H1234" s="134">
        <f>Systematic[[#This Row],[SampleVariableLabel]]+100*Systematic[[#This Row],[State]]</f>
        <v>29010803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29</v>
      </c>
      <c r="B1235" s="1">
        <f>IF(C1235=0,IF(B1234=Protocol!$V$20,1,B1234+1),B1234)</f>
        <v>1</v>
      </c>
      <c r="C1235" s="1">
        <f>IF(C1234+1=Protocol!$V$21,0,C1234+1)</f>
        <v>9</v>
      </c>
      <c r="D1235" s="1">
        <f t="shared" si="55"/>
        <v>4</v>
      </c>
      <c r="E1235" s="1" t="str">
        <f>INDEX(Protocol[Mark],MATCH(C1235,Protocol[Step],0))</f>
        <v>6S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29010004</v>
      </c>
      <c r="H1235" s="134">
        <f>Systematic[[#This Row],[SampleVariableLabel]]+100*Systematic[[#This Row],[State]]</f>
        <v>29010904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29</v>
      </c>
      <c r="B1236" s="1">
        <f>IF(C1236=0,IF(B1235=Protocol!$V$20,1,B1235+1),B1235)</f>
        <v>1</v>
      </c>
      <c r="C1236" s="1">
        <f>IF(C1235+1=Protocol!$V$21,0,C1235+1)</f>
        <v>10</v>
      </c>
      <c r="D1236" s="1">
        <f t="shared" si="55"/>
        <v>5</v>
      </c>
      <c r="E1236" s="1" t="str">
        <f>INDEX(Protocol[Mark],MATCH(C1236,Protocol[Step],0))</f>
        <v>7Gp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29010005</v>
      </c>
      <c r="H1236" s="134">
        <f>Systematic[[#This Row],[SampleVariableLabel]]+100*Systematic[[#This Row],[State]]</f>
        <v>29011005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29</v>
      </c>
      <c r="B1237" s="1">
        <f>IF(C1237=0,IF(B1236=Protocol!$V$20,1,B1236+1),B1236)</f>
        <v>1</v>
      </c>
      <c r="C1237" s="1">
        <f>IF(C1236+1=Protocol!$V$21,0,C1236+1)</f>
        <v>11</v>
      </c>
      <c r="D1237" s="1">
        <f t="shared" si="55"/>
        <v>6</v>
      </c>
      <c r="E1237" s="1" t="str">
        <f>INDEX(Protocol[Mark],MATCH(C1237,Protocol[Step],0))</f>
        <v>8U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29010006</v>
      </c>
      <c r="H1237" s="134">
        <f>Systematic[[#This Row],[SampleVariableLabel]]+100*Systematic[[#This Row],[State]]</f>
        <v>29011106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29</v>
      </c>
      <c r="B1238" s="1">
        <f>IF(C1238=0,IF(B1237=Protocol!$V$20,1,B1237+1),B1237)</f>
        <v>1</v>
      </c>
      <c r="C1238" s="1">
        <f>IF(C1237+1=Protocol!$V$21,0,C1237+1)</f>
        <v>12</v>
      </c>
      <c r="D1238" s="1">
        <f t="shared" si="55"/>
        <v>1</v>
      </c>
      <c r="E1238" s="1" t="str">
        <f>INDEX(Protocol[Mark],MATCH(C1238,Protocol[Step],0))</f>
        <v>9Rot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29010001</v>
      </c>
      <c r="H1238" s="134">
        <f>Systematic[[#This Row],[SampleVariableLabel]]+100*Systematic[[#This Row],[State]]</f>
        <v>29011201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29</v>
      </c>
      <c r="B1239" s="1">
        <f>IF(C1239=0,IF(B1238=Protocol!$V$20,1,B1238+1),B1238)</f>
        <v>1</v>
      </c>
      <c r="C1239" s="1">
        <f>IF(C1238+1=Protocol!$V$21,0,C1238+1)</f>
        <v>13</v>
      </c>
      <c r="D1239" s="1">
        <f t="shared" si="55"/>
        <v>2</v>
      </c>
      <c r="E1239" s="1" t="str">
        <f>INDEX(Protocol[Mark],MATCH(C1239,Protocol[Step],0))</f>
        <v>10Ama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29010002</v>
      </c>
      <c r="H1239" s="134">
        <f>Systematic[[#This Row],[SampleVariableLabel]]+100*Systematic[[#This Row],[State]]</f>
        <v>29011302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30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R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30010003</v>
      </c>
      <c r="H1240" s="134">
        <f>Systematic[[#This Row],[SampleVariableLabel]]+100*Systematic[[#This Row],[State]]</f>
        <v>30010003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30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1Dig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30010004</v>
      </c>
      <c r="H1241" s="134">
        <f>Systematic[[#This Row],[SampleVariableLabel]]+100*Systematic[[#This Row],[State]]</f>
        <v>30010104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30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(D)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30010005</v>
      </c>
      <c r="H1242" s="134">
        <f>Systematic[[#This Row],[SampleVariableLabel]]+100*Systematic[[#This Row],[State]]</f>
        <v>30010205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30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(M.1)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30010006</v>
      </c>
      <c r="H1243" s="134">
        <f>Systematic[[#This Row],[SampleVariableLabel]]+100*Systematic[[#This Row],[State]]</f>
        <v>30010306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30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2Oct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30010001</v>
      </c>
      <c r="H1244" s="134">
        <f>Systematic[[#This Row],[SampleVariableLabel]]+100*Systematic[[#This Row],[State]]</f>
        <v>30010401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30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3M2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30010002</v>
      </c>
      <c r="H1245" s="134">
        <f>Systematic[[#This Row],[SampleVariableLabel]]+100*Systematic[[#This Row],[State]]</f>
        <v>30010502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30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M(c)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30010003</v>
      </c>
      <c r="H1246" s="134">
        <f>Systematic[[#This Row],[SampleVariableLabel]]+100*Systematic[[#This Row],[State]]</f>
        <v>30010603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30</v>
      </c>
      <c r="B1247" s="1">
        <f>IF(C1247=0,IF(B1246=Protocol!$V$20,1,B1246+1),B1246)</f>
        <v>1</v>
      </c>
      <c r="C1247" s="1">
        <f>IF(C1246+1=Protocol!$V$21,0,C1246+1)</f>
        <v>7</v>
      </c>
      <c r="D1247" s="1">
        <f t="shared" si="55"/>
        <v>4</v>
      </c>
      <c r="E1247" s="1" t="str">
        <f>INDEX(Protocol[Mark],MATCH(C1247,Protocol[Step],0))</f>
        <v>4P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30010004</v>
      </c>
      <c r="H1247" s="134">
        <f>Systematic[[#This Row],[SampleVariableLabel]]+100*Systematic[[#This Row],[State]]</f>
        <v>30010704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30</v>
      </c>
      <c r="B1248" s="1">
        <f>IF(C1248=0,IF(B1247=Protocol!$V$20,1,B1247+1),B1247)</f>
        <v>1</v>
      </c>
      <c r="C1248" s="1">
        <f>IF(C1247+1=Protocol!$V$21,0,C1247+1)</f>
        <v>8</v>
      </c>
      <c r="D1248" s="1">
        <f t="shared" si="55"/>
        <v>5</v>
      </c>
      <c r="E1248" s="1" t="str">
        <f>INDEX(Protocol[Mark],MATCH(C1248,Protocol[Step],0))</f>
        <v>5G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30010005</v>
      </c>
      <c r="H1248" s="134">
        <f>Systematic[[#This Row],[SampleVariableLabel]]+100*Systematic[[#This Row],[State]]</f>
        <v>30010805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30</v>
      </c>
      <c r="B1249" s="1">
        <f>IF(C1249=0,IF(B1248=Protocol!$V$20,1,B1248+1),B1248)</f>
        <v>1</v>
      </c>
      <c r="C1249" s="1">
        <f>IF(C1248+1=Protocol!$V$21,0,C1248+1)</f>
        <v>9</v>
      </c>
      <c r="D1249" s="1">
        <f t="shared" si="55"/>
        <v>6</v>
      </c>
      <c r="E1249" s="1" t="str">
        <f>INDEX(Protocol[Mark],MATCH(C1249,Protocol[Step],0))</f>
        <v>6S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30010006</v>
      </c>
      <c r="H1249" s="134">
        <f>Systematic[[#This Row],[SampleVariableLabel]]+100*Systematic[[#This Row],[State]]</f>
        <v>30010906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30</v>
      </c>
      <c r="B1250" s="1">
        <f>IF(C1250=0,IF(B1249=Protocol!$V$20,1,B1249+1),B1249)</f>
        <v>1</v>
      </c>
      <c r="C1250" s="1">
        <f>IF(C1249+1=Protocol!$V$21,0,C1249+1)</f>
        <v>10</v>
      </c>
      <c r="D1250" s="1">
        <f t="shared" si="55"/>
        <v>1</v>
      </c>
      <c r="E1250" s="1" t="str">
        <f>INDEX(Protocol[Mark],MATCH(C1250,Protocol[Step],0))</f>
        <v>7Gp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30010001</v>
      </c>
      <c r="H1250" s="134">
        <f>Systematic[[#This Row],[SampleVariableLabel]]+100*Systematic[[#This Row],[State]]</f>
        <v>30011001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30</v>
      </c>
      <c r="B1251" s="1">
        <f>IF(C1251=0,IF(B1250=Protocol!$V$20,1,B1250+1),B1250)</f>
        <v>1</v>
      </c>
      <c r="C1251" s="1">
        <f>IF(C1250+1=Protocol!$V$21,0,C1250+1)</f>
        <v>11</v>
      </c>
      <c r="D1251" s="1">
        <f t="shared" si="55"/>
        <v>2</v>
      </c>
      <c r="E1251" s="1" t="str">
        <f>INDEX(Protocol[Mark],MATCH(C1251,Protocol[Step],0))</f>
        <v>8U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30010002</v>
      </c>
      <c r="H1251" s="134">
        <f>Systematic[[#This Row],[SampleVariableLabel]]+100*Systematic[[#This Row],[State]]</f>
        <v>30011102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30</v>
      </c>
      <c r="B1252" s="1">
        <f>IF(C1252=0,IF(B1251=Protocol!$V$20,1,B1251+1),B1251)</f>
        <v>1</v>
      </c>
      <c r="C1252" s="1">
        <f>IF(C1251+1=Protocol!$V$21,0,C1251+1)</f>
        <v>12</v>
      </c>
      <c r="D1252" s="1">
        <f t="shared" si="55"/>
        <v>3</v>
      </c>
      <c r="E1252" s="1" t="str">
        <f>INDEX(Protocol[Mark],MATCH(C1252,Protocol[Step],0))</f>
        <v>9Rot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30010003</v>
      </c>
      <c r="H1252" s="134">
        <f>Systematic[[#This Row],[SampleVariableLabel]]+100*Systematic[[#This Row],[State]]</f>
        <v>30011203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30</v>
      </c>
      <c r="B1253" s="1">
        <f>IF(C1253=0,IF(B1252=Protocol!$V$20,1,B1252+1),B1252)</f>
        <v>1</v>
      </c>
      <c r="C1253" s="1">
        <f>IF(C1252+1=Protocol!$V$21,0,C1252+1)</f>
        <v>13</v>
      </c>
      <c r="D1253" s="1">
        <f t="shared" si="55"/>
        <v>4</v>
      </c>
      <c r="E1253" s="1" t="str">
        <f>INDEX(Protocol[Mark],MATCH(C1253,Protocol[Step],0))</f>
        <v>10Ama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30010004</v>
      </c>
      <c r="H1253" s="134">
        <f>Systematic[[#This Row],[SampleVariableLabel]]+100*Systematic[[#This Row],[State]]</f>
        <v>30011304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R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31010005</v>
      </c>
      <c r="H1254" s="134">
        <f>Systematic[[#This Row],[SampleVariableLabel]]+100*Systematic[[#This Row],[State]]</f>
        <v>31010005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1Dig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31010006</v>
      </c>
      <c r="H1255" s="134">
        <f>Systematic[[#This Row],[SampleVariableLabel]]+100*Systematic[[#This Row],[State]]</f>
        <v>31010106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(D)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31010001</v>
      </c>
      <c r="H1256" s="134">
        <f>Systematic[[#This Row],[SampleVariableLabel]]+100*Systematic[[#This Row],[State]]</f>
        <v>31010201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(M.1)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31010002</v>
      </c>
      <c r="H1257" s="134">
        <f>Systematic[[#This Row],[SampleVariableLabel]]+100*Systematic[[#This Row],[State]]</f>
        <v>31010302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2Oct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31010003</v>
      </c>
      <c r="H1258" s="134">
        <f>Systematic[[#This Row],[SampleVariableLabel]]+100*Systematic[[#This Row],[State]]</f>
        <v>31010403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3M2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31010004</v>
      </c>
      <c r="H1259" s="134">
        <f>Systematic[[#This Row],[SampleVariableLabel]]+100*Systematic[[#This Row],[State]]</f>
        <v>31010504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M(c)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31010005</v>
      </c>
      <c r="H1260" s="134">
        <f>Systematic[[#This Row],[SampleVariableLabel]]+100*Systematic[[#This Row],[State]]</f>
        <v>31010605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31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4P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31010006</v>
      </c>
      <c r="H1261" s="134">
        <f>Systematic[[#This Row],[SampleVariableLabel]]+100*Systematic[[#This Row],[State]]</f>
        <v>31010706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31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5G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31010001</v>
      </c>
      <c r="H1262" s="134">
        <f>Systematic[[#This Row],[SampleVariableLabel]]+100*Systematic[[#This Row],[State]]</f>
        <v>31010801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31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6S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31010002</v>
      </c>
      <c r="H1263" s="134">
        <f>Systematic[[#This Row],[SampleVariableLabel]]+100*Systematic[[#This Row],[State]]</f>
        <v>31010902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31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7Gp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31010003</v>
      </c>
      <c r="H1264" s="134">
        <f>Systematic[[#This Row],[SampleVariableLabel]]+100*Systematic[[#This Row],[State]]</f>
        <v>31011003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31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8U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31010004</v>
      </c>
      <c r="H1265" s="134">
        <f>Systematic[[#This Row],[SampleVariableLabel]]+100*Systematic[[#This Row],[State]]</f>
        <v>31011104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31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9Rot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31010005</v>
      </c>
      <c r="H1266" s="134">
        <f>Systematic[[#This Row],[SampleVariableLabel]]+100*Systematic[[#This Row],[State]]</f>
        <v>31011205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31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10Ama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31010006</v>
      </c>
      <c r="H1267" s="134">
        <f>Systematic[[#This Row],[SampleVariableLabel]]+100*Systematic[[#This Row],[State]]</f>
        <v>31011306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32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R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32010001</v>
      </c>
      <c r="H1268" s="134">
        <f>Systematic[[#This Row],[SampleVariableLabel]]+100*Systematic[[#This Row],[State]]</f>
        <v>32010001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32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1Dig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32010002</v>
      </c>
      <c r="H1269" s="134">
        <f>Systematic[[#This Row],[SampleVariableLabel]]+100*Systematic[[#This Row],[State]]</f>
        <v>32010102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32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(D)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32010003</v>
      </c>
      <c r="H1270" s="134">
        <f>Systematic[[#This Row],[SampleVariableLabel]]+100*Systematic[[#This Row],[State]]</f>
        <v>32010203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32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(M.1)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32010004</v>
      </c>
      <c r="H1271" s="134">
        <f>Systematic[[#This Row],[SampleVariableLabel]]+100*Systematic[[#This Row],[State]]</f>
        <v>32010304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32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2Oct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32010005</v>
      </c>
      <c r="H1272" s="134">
        <f>Systematic[[#This Row],[SampleVariableLabel]]+100*Systematic[[#This Row],[State]]</f>
        <v>32010405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32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3M2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32010006</v>
      </c>
      <c r="H1273" s="134">
        <f>Systematic[[#This Row],[SampleVariableLabel]]+100*Systematic[[#This Row],[State]]</f>
        <v>32010506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32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M(c)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32010001</v>
      </c>
      <c r="H1274" s="134">
        <f>Systematic[[#This Row],[SampleVariableLabel]]+100*Systematic[[#This Row],[State]]</f>
        <v>32010601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32</v>
      </c>
      <c r="B1275" s="1">
        <f>IF(C1275=0,IF(B1274=Protocol!$V$20,1,B1274+1),B1274)</f>
        <v>1</v>
      </c>
      <c r="C1275" s="1">
        <f>IF(C1274+1=Protocol!$V$21,0,C1274+1)</f>
        <v>7</v>
      </c>
      <c r="D1275" s="1">
        <f t="shared" si="55"/>
        <v>2</v>
      </c>
      <c r="E1275" s="1" t="str">
        <f>INDEX(Protocol[Mark],MATCH(C1275,Protocol[Step],0))</f>
        <v>4P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32010002</v>
      </c>
      <c r="H1275" s="134">
        <f>Systematic[[#This Row],[SampleVariableLabel]]+100*Systematic[[#This Row],[State]]</f>
        <v>32010702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32</v>
      </c>
      <c r="B1276" s="1">
        <f>IF(C1276=0,IF(B1275=Protocol!$V$20,1,B1275+1),B1275)</f>
        <v>1</v>
      </c>
      <c r="C1276" s="1">
        <f>IF(C1275+1=Protocol!$V$21,0,C1275+1)</f>
        <v>8</v>
      </c>
      <c r="D1276" s="1">
        <f t="shared" si="55"/>
        <v>3</v>
      </c>
      <c r="E1276" s="1" t="str">
        <f>INDEX(Protocol[Mark],MATCH(C1276,Protocol[Step],0))</f>
        <v>5G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32010003</v>
      </c>
      <c r="H1276" s="134">
        <f>Systematic[[#This Row],[SampleVariableLabel]]+100*Systematic[[#This Row],[State]]</f>
        <v>32010803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32</v>
      </c>
      <c r="B1277" s="1">
        <f>IF(C1277=0,IF(B1276=Protocol!$V$20,1,B1276+1),B1276)</f>
        <v>1</v>
      </c>
      <c r="C1277" s="1">
        <f>IF(C1276+1=Protocol!$V$21,0,C1276+1)</f>
        <v>9</v>
      </c>
      <c r="D1277" s="1">
        <f t="shared" si="55"/>
        <v>4</v>
      </c>
      <c r="E1277" s="1" t="str">
        <f>INDEX(Protocol[Mark],MATCH(C1277,Protocol[Step],0))</f>
        <v>6S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32010004</v>
      </c>
      <c r="H1277" s="134">
        <f>Systematic[[#This Row],[SampleVariableLabel]]+100*Systematic[[#This Row],[State]]</f>
        <v>32010904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32</v>
      </c>
      <c r="B1278" s="1">
        <f>IF(C1278=0,IF(B1277=Protocol!$V$20,1,B1277+1),B1277)</f>
        <v>1</v>
      </c>
      <c r="C1278" s="1">
        <f>IF(C1277+1=Protocol!$V$21,0,C1277+1)</f>
        <v>10</v>
      </c>
      <c r="D1278" s="1">
        <f t="shared" si="55"/>
        <v>5</v>
      </c>
      <c r="E1278" s="1" t="str">
        <f>INDEX(Protocol[Mark],MATCH(C1278,Protocol[Step],0))</f>
        <v>7Gp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32010005</v>
      </c>
      <c r="H1278" s="134">
        <f>Systematic[[#This Row],[SampleVariableLabel]]+100*Systematic[[#This Row],[State]]</f>
        <v>32011005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32</v>
      </c>
      <c r="B1279" s="1">
        <f>IF(C1279=0,IF(B1278=Protocol!$V$20,1,B1278+1),B1278)</f>
        <v>1</v>
      </c>
      <c r="C1279" s="1">
        <f>IF(C1278+1=Protocol!$V$21,0,C1278+1)</f>
        <v>11</v>
      </c>
      <c r="D1279" s="1">
        <f t="shared" si="55"/>
        <v>6</v>
      </c>
      <c r="E1279" s="1" t="str">
        <f>INDEX(Protocol[Mark],MATCH(C1279,Protocol[Step],0))</f>
        <v>8U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32010006</v>
      </c>
      <c r="H1279" s="134">
        <f>Systematic[[#This Row],[SampleVariableLabel]]+100*Systematic[[#This Row],[State]]</f>
        <v>32011106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32</v>
      </c>
      <c r="B1280" s="1">
        <f>IF(C1280=0,IF(B1279=Protocol!$V$20,1,B1279+1),B1279)</f>
        <v>1</v>
      </c>
      <c r="C1280" s="1">
        <f>IF(C1279+1=Protocol!$V$21,0,C1279+1)</f>
        <v>12</v>
      </c>
      <c r="D1280" s="1">
        <f t="shared" si="55"/>
        <v>1</v>
      </c>
      <c r="E1280" s="1" t="str">
        <f>INDEX(Protocol[Mark],MATCH(C1280,Protocol[Step],0))</f>
        <v>9Rot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32010001</v>
      </c>
      <c r="H1280" s="134">
        <f>Systematic[[#This Row],[SampleVariableLabel]]+100*Systematic[[#This Row],[State]]</f>
        <v>32011201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32</v>
      </c>
      <c r="B1281" s="1">
        <f>IF(C1281=0,IF(B1280=Protocol!$V$20,1,B1280+1),B1280)</f>
        <v>1</v>
      </c>
      <c r="C1281" s="1">
        <f>IF(C1280+1=Protocol!$V$21,0,C1280+1)</f>
        <v>13</v>
      </c>
      <c r="D1281" s="1">
        <f t="shared" si="55"/>
        <v>2</v>
      </c>
      <c r="E1281" s="1" t="str">
        <f>INDEX(Protocol[Mark],MATCH(C1281,Protocol[Step],0))</f>
        <v>10Ama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32010002</v>
      </c>
      <c r="H1281" s="134">
        <f>Systematic[[#This Row],[SampleVariableLabel]]+100*Systematic[[#This Row],[State]]</f>
        <v>32011302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33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R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33010003</v>
      </c>
      <c r="H1282" s="134">
        <f>Systematic[[#This Row],[SampleVariableLabel]]+100*Systematic[[#This Row],[State]]</f>
        <v>33010003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33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33010004</v>
      </c>
      <c r="H1283" s="134">
        <f>Systematic[[#This Row],[SampleVariableLabel]]+100*Systematic[[#This Row],[State]]</f>
        <v>33010104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33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(D)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33010005</v>
      </c>
      <c r="H1284" s="134">
        <f>Systematic[[#This Row],[SampleVariableLabel]]+100*Systematic[[#This Row],[State]]</f>
        <v>33010205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33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(M.1)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33010006</v>
      </c>
      <c r="H1285" s="134">
        <f>Systematic[[#This Row],[SampleVariableLabel]]+100*Systematic[[#This Row],[State]]</f>
        <v>33010306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33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33010001</v>
      </c>
      <c r="H1286" s="134">
        <f>Systematic[[#This Row],[SampleVariableLabel]]+100*Systematic[[#This Row],[State]]</f>
        <v>33010401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33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3M2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33010002</v>
      </c>
      <c r="H1287" s="134">
        <f>Systematic[[#This Row],[SampleVariableLabel]]+100*Systematic[[#This Row],[State]]</f>
        <v>33010502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33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M(c)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33010003</v>
      </c>
      <c r="H1288" s="134">
        <f>Systematic[[#This Row],[SampleVariableLabel]]+100*Systematic[[#This Row],[State]]</f>
        <v>33010603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33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4P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33010004</v>
      </c>
      <c r="H1289" s="134">
        <f>Systematic[[#This Row],[SampleVariableLabel]]+100*Systematic[[#This Row],[State]]</f>
        <v>33010704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33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5G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33010005</v>
      </c>
      <c r="H1290" s="134">
        <f>Systematic[[#This Row],[SampleVariableLabel]]+100*Systematic[[#This Row],[State]]</f>
        <v>33010805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33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6S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33010006</v>
      </c>
      <c r="H1291" s="134">
        <f>Systematic[[#This Row],[SampleVariableLabel]]+100*Systematic[[#This Row],[State]]</f>
        <v>33010906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33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7Gp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33010001</v>
      </c>
      <c r="H1292" s="134">
        <f>Systematic[[#This Row],[SampleVariableLabel]]+100*Systematic[[#This Row],[State]]</f>
        <v>33011001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33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8U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33010002</v>
      </c>
      <c r="H1293" s="134">
        <f>Systematic[[#This Row],[SampleVariableLabel]]+100*Systematic[[#This Row],[State]]</f>
        <v>33011102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33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9Rot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33010003</v>
      </c>
      <c r="H1294" s="134">
        <f>Systematic[[#This Row],[SampleVariableLabel]]+100*Systematic[[#This Row],[State]]</f>
        <v>33011203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33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10Ama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33010004</v>
      </c>
      <c r="H1295" s="134">
        <f>Systematic[[#This Row],[SampleVariableLabel]]+100*Systematic[[#This Row],[State]]</f>
        <v>33011304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34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R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34010005</v>
      </c>
      <c r="H1296" s="134">
        <f>Systematic[[#This Row],[SampleVariableLabel]]+100*Systematic[[#This Row],[State]]</f>
        <v>34010005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34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1Dig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34010006</v>
      </c>
      <c r="H1297" s="134">
        <f>Systematic[[#This Row],[SampleVariableLabel]]+100*Systematic[[#This Row],[State]]</f>
        <v>34010106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34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(D)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34010001</v>
      </c>
      <c r="H1298" s="134">
        <f>Systematic[[#This Row],[SampleVariableLabel]]+100*Systematic[[#This Row],[State]]</f>
        <v>34010201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34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(M.1)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34010002</v>
      </c>
      <c r="H1299" s="134">
        <f>Systematic[[#This Row],[SampleVariableLabel]]+100*Systematic[[#This Row],[State]]</f>
        <v>34010302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34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2Oct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34010003</v>
      </c>
      <c r="H1300" s="134">
        <f>Systematic[[#This Row],[SampleVariableLabel]]+100*Systematic[[#This Row],[State]]</f>
        <v>34010403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34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3M2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34010004</v>
      </c>
      <c r="H1301" s="134">
        <f>Systematic[[#This Row],[SampleVariableLabel]]+100*Systematic[[#This Row],[State]]</f>
        <v>34010504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34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M(c)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34010005</v>
      </c>
      <c r="H1302" s="134">
        <f>Systematic[[#This Row],[SampleVariableLabel]]+100*Systematic[[#This Row],[State]]</f>
        <v>34010605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34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4P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34010006</v>
      </c>
      <c r="H1303" s="134">
        <f>Systematic[[#This Row],[SampleVariableLabel]]+100*Systematic[[#This Row],[State]]</f>
        <v>34010706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34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5G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34010001</v>
      </c>
      <c r="H1304" s="134">
        <f>Systematic[[#This Row],[SampleVariableLabel]]+100*Systematic[[#This Row],[State]]</f>
        <v>34010801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34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6S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34010002</v>
      </c>
      <c r="H1305" s="134">
        <f>Systematic[[#This Row],[SampleVariableLabel]]+100*Systematic[[#This Row],[State]]</f>
        <v>34010902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34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7Gp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34010003</v>
      </c>
      <c r="H1306" s="134">
        <f>Systematic[[#This Row],[SampleVariableLabel]]+100*Systematic[[#This Row],[State]]</f>
        <v>34011003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34</v>
      </c>
      <c r="B1307" s="1">
        <f>IF(C1307=0,IF(B1306=Protocol!$V$20,1,B1306+1),B1306)</f>
        <v>1</v>
      </c>
      <c r="C1307" s="1">
        <f>IF(C1306+1=Protocol!$V$21,0,C1306+1)</f>
        <v>11</v>
      </c>
      <c r="D1307" s="1">
        <f t="shared" si="57"/>
        <v>4</v>
      </c>
      <c r="E1307" s="1" t="str">
        <f>INDEX(Protocol[Mark],MATCH(C1307,Protocol[Step],0))</f>
        <v>8U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34010004</v>
      </c>
      <c r="H1307" s="134">
        <f>Systematic[[#This Row],[SampleVariableLabel]]+100*Systematic[[#This Row],[State]]</f>
        <v>34011104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34</v>
      </c>
      <c r="B1308" s="1">
        <f>IF(C1308=0,IF(B1307=Protocol!$V$20,1,B1307+1),B1307)</f>
        <v>1</v>
      </c>
      <c r="C1308" s="1">
        <f>IF(C1307+1=Protocol!$V$21,0,C1307+1)</f>
        <v>12</v>
      </c>
      <c r="D1308" s="1">
        <f t="shared" si="57"/>
        <v>5</v>
      </c>
      <c r="E1308" s="1" t="str">
        <f>INDEX(Protocol[Mark],MATCH(C1308,Protocol[Step],0))</f>
        <v>9Rot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34010005</v>
      </c>
      <c r="H1308" s="134">
        <f>Systematic[[#This Row],[SampleVariableLabel]]+100*Systematic[[#This Row],[State]]</f>
        <v>34011205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34</v>
      </c>
      <c r="B1309" s="1">
        <f>IF(C1309=0,IF(B1308=Protocol!$V$20,1,B1308+1),B1308)</f>
        <v>1</v>
      </c>
      <c r="C1309" s="1">
        <f>IF(C1308+1=Protocol!$V$21,0,C1308+1)</f>
        <v>13</v>
      </c>
      <c r="D1309" s="1">
        <f t="shared" si="57"/>
        <v>6</v>
      </c>
      <c r="E1309" s="1" t="str">
        <f>INDEX(Protocol[Mark],MATCH(C1309,Protocol[Step],0))</f>
        <v>10Ama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34010006</v>
      </c>
      <c r="H1309" s="134">
        <f>Systematic[[#This Row],[SampleVariableLabel]]+100*Systematic[[#This Row],[State]]</f>
        <v>34011306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35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R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35010001</v>
      </c>
      <c r="H1310" s="134">
        <f>Systematic[[#This Row],[SampleVariableLabel]]+100*Systematic[[#This Row],[State]]</f>
        <v>35010001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35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1Dig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35010002</v>
      </c>
      <c r="H1311" s="134">
        <f>Systematic[[#This Row],[SampleVariableLabel]]+100*Systematic[[#This Row],[State]]</f>
        <v>35010102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35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(D)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35010003</v>
      </c>
      <c r="H1312" s="134">
        <f>Systematic[[#This Row],[SampleVariableLabel]]+100*Systematic[[#This Row],[State]]</f>
        <v>35010203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35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(M.1)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35010004</v>
      </c>
      <c r="H1313" s="134">
        <f>Systematic[[#This Row],[SampleVariableLabel]]+100*Systematic[[#This Row],[State]]</f>
        <v>35010304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35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2Oct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35010005</v>
      </c>
      <c r="H1314" s="134">
        <f>Systematic[[#This Row],[SampleVariableLabel]]+100*Systematic[[#This Row],[State]]</f>
        <v>35010405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35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3M2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35010006</v>
      </c>
      <c r="H1315" s="134">
        <f>Systematic[[#This Row],[SampleVariableLabel]]+100*Systematic[[#This Row],[State]]</f>
        <v>35010506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35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M(c)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35010001</v>
      </c>
      <c r="H1316" s="134">
        <f>Systematic[[#This Row],[SampleVariableLabel]]+100*Systematic[[#This Row],[State]]</f>
        <v>35010601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35</v>
      </c>
      <c r="B1317" s="1">
        <f>IF(C1317=0,IF(B1316=Protocol!$V$20,1,B1316+1),B1316)</f>
        <v>1</v>
      </c>
      <c r="C1317" s="1">
        <f>IF(C1316+1=Protocol!$V$21,0,C1316+1)</f>
        <v>7</v>
      </c>
      <c r="D1317" s="1">
        <f t="shared" si="57"/>
        <v>2</v>
      </c>
      <c r="E1317" s="1" t="str">
        <f>INDEX(Protocol[Mark],MATCH(C1317,Protocol[Step],0))</f>
        <v>4P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35010002</v>
      </c>
      <c r="H1317" s="134">
        <f>Systematic[[#This Row],[SampleVariableLabel]]+100*Systematic[[#This Row],[State]]</f>
        <v>35010702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35</v>
      </c>
      <c r="B1318" s="1">
        <f>IF(C1318=0,IF(B1317=Protocol!$V$20,1,B1317+1),B1317)</f>
        <v>1</v>
      </c>
      <c r="C1318" s="1">
        <f>IF(C1317+1=Protocol!$V$21,0,C1317+1)</f>
        <v>8</v>
      </c>
      <c r="D1318" s="1">
        <f t="shared" si="57"/>
        <v>3</v>
      </c>
      <c r="E1318" s="1" t="str">
        <f>INDEX(Protocol[Mark],MATCH(C1318,Protocol[Step],0))</f>
        <v>5G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35010003</v>
      </c>
      <c r="H1318" s="134">
        <f>Systematic[[#This Row],[SampleVariableLabel]]+100*Systematic[[#This Row],[State]]</f>
        <v>35010803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35</v>
      </c>
      <c r="B1319" s="1">
        <f>IF(C1319=0,IF(B1318=Protocol!$V$20,1,B1318+1),B1318)</f>
        <v>1</v>
      </c>
      <c r="C1319" s="1">
        <f>IF(C1318+1=Protocol!$V$21,0,C1318+1)</f>
        <v>9</v>
      </c>
      <c r="D1319" s="1">
        <f t="shared" si="57"/>
        <v>4</v>
      </c>
      <c r="E1319" s="1" t="str">
        <f>INDEX(Protocol[Mark],MATCH(C1319,Protocol[Step],0))</f>
        <v>6S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35010004</v>
      </c>
      <c r="H1319" s="134">
        <f>Systematic[[#This Row],[SampleVariableLabel]]+100*Systematic[[#This Row],[State]]</f>
        <v>35010904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35</v>
      </c>
      <c r="B1320" s="1">
        <f>IF(C1320=0,IF(B1319=Protocol!$V$20,1,B1319+1),B1319)</f>
        <v>1</v>
      </c>
      <c r="C1320" s="1">
        <f>IF(C1319+1=Protocol!$V$21,0,C1319+1)</f>
        <v>10</v>
      </c>
      <c r="D1320" s="1">
        <f t="shared" si="57"/>
        <v>5</v>
      </c>
      <c r="E1320" s="1" t="str">
        <f>INDEX(Protocol[Mark],MATCH(C1320,Protocol[Step],0))</f>
        <v>7Gp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35010005</v>
      </c>
      <c r="H1320" s="134">
        <f>Systematic[[#This Row],[SampleVariableLabel]]+100*Systematic[[#This Row],[State]]</f>
        <v>35011005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35</v>
      </c>
      <c r="B1321" s="1">
        <f>IF(C1321=0,IF(B1320=Protocol!$V$20,1,B1320+1),B1320)</f>
        <v>1</v>
      </c>
      <c r="C1321" s="1">
        <f>IF(C1320+1=Protocol!$V$21,0,C1320+1)</f>
        <v>11</v>
      </c>
      <c r="D1321" s="1">
        <f t="shared" si="57"/>
        <v>6</v>
      </c>
      <c r="E1321" s="1" t="str">
        <f>INDEX(Protocol[Mark],MATCH(C1321,Protocol[Step],0))</f>
        <v>8U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35010006</v>
      </c>
      <c r="H1321" s="134">
        <f>Systematic[[#This Row],[SampleVariableLabel]]+100*Systematic[[#This Row],[State]]</f>
        <v>35011106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35</v>
      </c>
      <c r="B1322" s="1">
        <f>IF(C1322=0,IF(B1321=Protocol!$V$20,1,B1321+1),B1321)</f>
        <v>1</v>
      </c>
      <c r="C1322" s="1">
        <f>IF(C1321+1=Protocol!$V$21,0,C1321+1)</f>
        <v>12</v>
      </c>
      <c r="D1322" s="1">
        <f t="shared" si="57"/>
        <v>1</v>
      </c>
      <c r="E1322" s="1" t="str">
        <f>INDEX(Protocol[Mark],MATCH(C1322,Protocol[Step],0))</f>
        <v>9Rot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35010001</v>
      </c>
      <c r="H1322" s="134">
        <f>Systematic[[#This Row],[SampleVariableLabel]]+100*Systematic[[#This Row],[State]]</f>
        <v>35011201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35</v>
      </c>
      <c r="B1323" s="1">
        <f>IF(C1323=0,IF(B1322=Protocol!$V$20,1,B1322+1),B1322)</f>
        <v>1</v>
      </c>
      <c r="C1323" s="1">
        <f>IF(C1322+1=Protocol!$V$21,0,C1322+1)</f>
        <v>13</v>
      </c>
      <c r="D1323" s="1">
        <f t="shared" si="57"/>
        <v>2</v>
      </c>
      <c r="E1323" s="1" t="str">
        <f>INDEX(Protocol[Mark],MATCH(C1323,Protocol[Step],0))</f>
        <v>10Ama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35010002</v>
      </c>
      <c r="H1323" s="134">
        <f>Systematic[[#This Row],[SampleVariableLabel]]+100*Systematic[[#This Row],[State]]</f>
        <v>35011302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36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R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36010003</v>
      </c>
      <c r="H1324" s="134">
        <f>Systematic[[#This Row],[SampleVariableLabel]]+100*Systematic[[#This Row],[State]]</f>
        <v>36010003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36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1Dig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36010004</v>
      </c>
      <c r="H1325" s="134">
        <f>Systematic[[#This Row],[SampleVariableLabel]]+100*Systematic[[#This Row],[State]]</f>
        <v>36010104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36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(D)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36010005</v>
      </c>
      <c r="H1326" s="134">
        <f>Systematic[[#This Row],[SampleVariableLabel]]+100*Systematic[[#This Row],[State]]</f>
        <v>36010205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36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(M.1)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36010006</v>
      </c>
      <c r="H1327" s="134">
        <f>Systematic[[#This Row],[SampleVariableLabel]]+100*Systematic[[#This Row],[State]]</f>
        <v>36010306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36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2Oct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36010001</v>
      </c>
      <c r="H1328" s="134">
        <f>Systematic[[#This Row],[SampleVariableLabel]]+100*Systematic[[#This Row],[State]]</f>
        <v>36010401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36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3M2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36010002</v>
      </c>
      <c r="H1329" s="134">
        <f>Systematic[[#This Row],[SampleVariableLabel]]+100*Systematic[[#This Row],[State]]</f>
        <v>36010502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36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M(c)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36010003</v>
      </c>
      <c r="H1330" s="134">
        <f>Systematic[[#This Row],[SampleVariableLabel]]+100*Systematic[[#This Row],[State]]</f>
        <v>36010603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36</v>
      </c>
      <c r="B1331" s="1">
        <f>IF(C1331=0,IF(B1330=Protocol!$V$20,1,B1330+1),B1330)</f>
        <v>1</v>
      </c>
      <c r="C1331" s="1">
        <f>IF(C1330+1=Protocol!$V$21,0,C1330+1)</f>
        <v>7</v>
      </c>
      <c r="D1331" s="1">
        <f t="shared" si="57"/>
        <v>4</v>
      </c>
      <c r="E1331" s="1" t="str">
        <f>INDEX(Protocol[Mark],MATCH(C1331,Protocol[Step],0))</f>
        <v>4P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36010004</v>
      </c>
      <c r="H1331" s="134">
        <f>Systematic[[#This Row],[SampleVariableLabel]]+100*Systematic[[#This Row],[State]]</f>
        <v>36010704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36</v>
      </c>
      <c r="B1332" s="1">
        <f>IF(C1332=0,IF(B1331=Protocol!$V$20,1,B1331+1),B1331)</f>
        <v>1</v>
      </c>
      <c r="C1332" s="1">
        <f>IF(C1331+1=Protocol!$V$21,0,C1331+1)</f>
        <v>8</v>
      </c>
      <c r="D1332" s="1">
        <f t="shared" si="57"/>
        <v>5</v>
      </c>
      <c r="E1332" s="1" t="str">
        <f>INDEX(Protocol[Mark],MATCH(C1332,Protocol[Step],0))</f>
        <v>5G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36010005</v>
      </c>
      <c r="H1332" s="134">
        <f>Systematic[[#This Row],[SampleVariableLabel]]+100*Systematic[[#This Row],[State]]</f>
        <v>36010805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36</v>
      </c>
      <c r="B1333" s="1">
        <f>IF(C1333=0,IF(B1332=Protocol!$V$20,1,B1332+1),B1332)</f>
        <v>1</v>
      </c>
      <c r="C1333" s="1">
        <f>IF(C1332+1=Protocol!$V$21,0,C1332+1)</f>
        <v>9</v>
      </c>
      <c r="D1333" s="1">
        <f t="shared" si="57"/>
        <v>6</v>
      </c>
      <c r="E1333" s="1" t="str">
        <f>INDEX(Protocol[Mark],MATCH(C1333,Protocol[Step],0))</f>
        <v>6S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36010006</v>
      </c>
      <c r="H1333" s="134">
        <f>Systematic[[#This Row],[SampleVariableLabel]]+100*Systematic[[#This Row],[State]]</f>
        <v>36010906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36</v>
      </c>
      <c r="B1334" s="1">
        <f>IF(C1334=0,IF(B1333=Protocol!$V$20,1,B1333+1),B1333)</f>
        <v>1</v>
      </c>
      <c r="C1334" s="1">
        <f>IF(C1333+1=Protocol!$V$21,0,C1333+1)</f>
        <v>10</v>
      </c>
      <c r="D1334" s="1">
        <f t="shared" si="57"/>
        <v>1</v>
      </c>
      <c r="E1334" s="1" t="str">
        <f>INDEX(Protocol[Mark],MATCH(C1334,Protocol[Step],0))</f>
        <v>7Gp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36010001</v>
      </c>
      <c r="H1334" s="134">
        <f>Systematic[[#This Row],[SampleVariableLabel]]+100*Systematic[[#This Row],[State]]</f>
        <v>36011001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36</v>
      </c>
      <c r="B1335" s="1">
        <f>IF(C1335=0,IF(B1334=Protocol!$V$20,1,B1334+1),B1334)</f>
        <v>1</v>
      </c>
      <c r="C1335" s="1">
        <f>IF(C1334+1=Protocol!$V$21,0,C1334+1)</f>
        <v>11</v>
      </c>
      <c r="D1335" s="1">
        <f t="shared" si="57"/>
        <v>2</v>
      </c>
      <c r="E1335" s="1" t="str">
        <f>INDEX(Protocol[Mark],MATCH(C1335,Protocol[Step],0))</f>
        <v>8U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36010002</v>
      </c>
      <c r="H1335" s="134">
        <f>Systematic[[#This Row],[SampleVariableLabel]]+100*Systematic[[#This Row],[State]]</f>
        <v>36011102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36</v>
      </c>
      <c r="B1336" s="1">
        <f>IF(C1336=0,IF(B1335=Protocol!$V$20,1,B1335+1),B1335)</f>
        <v>1</v>
      </c>
      <c r="C1336" s="1">
        <f>IF(C1335+1=Protocol!$V$21,0,C1335+1)</f>
        <v>12</v>
      </c>
      <c r="D1336" s="1">
        <f t="shared" si="57"/>
        <v>3</v>
      </c>
      <c r="E1336" s="1" t="str">
        <f>INDEX(Protocol[Mark],MATCH(C1336,Protocol[Step],0))</f>
        <v>9Rot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36010003</v>
      </c>
      <c r="H1336" s="134">
        <f>Systematic[[#This Row],[SampleVariableLabel]]+100*Systematic[[#This Row],[State]]</f>
        <v>36011203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36</v>
      </c>
      <c r="B1337" s="1">
        <f>IF(C1337=0,IF(B1336=Protocol!$V$20,1,B1336+1),B1336)</f>
        <v>1</v>
      </c>
      <c r="C1337" s="1">
        <f>IF(C1336+1=Protocol!$V$21,0,C1336+1)</f>
        <v>13</v>
      </c>
      <c r="D1337" s="1">
        <f t="shared" si="57"/>
        <v>4</v>
      </c>
      <c r="E1337" s="1" t="str">
        <f>INDEX(Protocol[Mark],MATCH(C1337,Protocol[Step],0))</f>
        <v>10Ama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36010004</v>
      </c>
      <c r="H1337" s="134">
        <f>Systematic[[#This Row],[SampleVariableLabel]]+100*Systematic[[#This Row],[State]]</f>
        <v>36011304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37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R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37010005</v>
      </c>
      <c r="H1338" s="134">
        <f>Systematic[[#This Row],[SampleVariableLabel]]+100*Systematic[[#This Row],[State]]</f>
        <v>37010005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37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1Dig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37010006</v>
      </c>
      <c r="H1339" s="134">
        <f>Systematic[[#This Row],[SampleVariableLabel]]+100*Systematic[[#This Row],[State]]</f>
        <v>37010106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37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(D)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37010001</v>
      </c>
      <c r="H1340" s="134">
        <f>Systematic[[#This Row],[SampleVariableLabel]]+100*Systematic[[#This Row],[State]]</f>
        <v>37010201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37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(M.1)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37010002</v>
      </c>
      <c r="H1341" s="134">
        <f>Systematic[[#This Row],[SampleVariableLabel]]+100*Systematic[[#This Row],[State]]</f>
        <v>37010302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37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2Oct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37010003</v>
      </c>
      <c r="H1342" s="134">
        <f>Systematic[[#This Row],[SampleVariableLabel]]+100*Systematic[[#This Row],[State]]</f>
        <v>37010403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37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3M2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37010004</v>
      </c>
      <c r="H1343" s="134">
        <f>Systematic[[#This Row],[SampleVariableLabel]]+100*Systematic[[#This Row],[State]]</f>
        <v>37010504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37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M(c)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37010005</v>
      </c>
      <c r="H1344" s="134">
        <f>Systematic[[#This Row],[SampleVariableLabel]]+100*Systematic[[#This Row],[State]]</f>
        <v>37010605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37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4P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37010006</v>
      </c>
      <c r="H1345" s="134">
        <f>Systematic[[#This Row],[SampleVariableLabel]]+100*Systematic[[#This Row],[State]]</f>
        <v>37010706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37</v>
      </c>
      <c r="B1346" s="1">
        <f>IF(C1346=0,IF(B1345=Protocol!$V$20,1,B1345+1),B1345)</f>
        <v>1</v>
      </c>
      <c r="C1346" s="1">
        <f>IF(C1345+1=Protocol!$V$21,0,C1345+1)</f>
        <v>8</v>
      </c>
      <c r="D1346" s="1">
        <f t="shared" si="57"/>
        <v>1</v>
      </c>
      <c r="E1346" s="1" t="str">
        <f>INDEX(Protocol[Mark],MATCH(C1346,Protocol[Step],0))</f>
        <v>5G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37010001</v>
      </c>
      <c r="H1346" s="134">
        <f>Systematic[[#This Row],[SampleVariableLabel]]+100*Systematic[[#This Row],[State]]</f>
        <v>37010801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37</v>
      </c>
      <c r="B1347" s="1">
        <f>IF(C1347=0,IF(B1346=Protocol!$V$20,1,B1346+1),B1346)</f>
        <v>1</v>
      </c>
      <c r="C1347" s="1">
        <f>IF(C1346+1=Protocol!$V$21,0,C1346+1)</f>
        <v>9</v>
      </c>
      <c r="D1347" s="1">
        <f t="shared" ref="D1347:D1410" si="59">IF(D1346=nVariables,1,D1346+1)</f>
        <v>2</v>
      </c>
      <c r="E1347" s="1" t="str">
        <f>INDEX(Protocol[Mark],MATCH(C1347,Protocol[Step],0))</f>
        <v>6S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37010002</v>
      </c>
      <c r="H1347" s="134">
        <f>Systematic[[#This Row],[SampleVariableLabel]]+100*Systematic[[#This Row],[State]]</f>
        <v>37010902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37</v>
      </c>
      <c r="B1348" s="1">
        <f>IF(C1348=0,IF(B1347=Protocol!$V$20,1,B1347+1),B1347)</f>
        <v>1</v>
      </c>
      <c r="C1348" s="1">
        <f>IF(C1347+1=Protocol!$V$21,0,C1347+1)</f>
        <v>10</v>
      </c>
      <c r="D1348" s="1">
        <f t="shared" si="59"/>
        <v>3</v>
      </c>
      <c r="E1348" s="1" t="str">
        <f>INDEX(Protocol[Mark],MATCH(C1348,Protocol[Step],0))</f>
        <v>7Gp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37010003</v>
      </c>
      <c r="H1348" s="134">
        <f>Systematic[[#This Row],[SampleVariableLabel]]+100*Systematic[[#This Row],[State]]</f>
        <v>37011003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37</v>
      </c>
      <c r="B1349" s="1">
        <f>IF(C1349=0,IF(B1348=Protocol!$V$20,1,B1348+1),B1348)</f>
        <v>1</v>
      </c>
      <c r="C1349" s="1">
        <f>IF(C1348+1=Protocol!$V$21,0,C1348+1)</f>
        <v>11</v>
      </c>
      <c r="D1349" s="1">
        <f t="shared" si="59"/>
        <v>4</v>
      </c>
      <c r="E1349" s="1" t="str">
        <f>INDEX(Protocol[Mark],MATCH(C1349,Protocol[Step],0))</f>
        <v>8U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37010004</v>
      </c>
      <c r="H1349" s="134">
        <f>Systematic[[#This Row],[SampleVariableLabel]]+100*Systematic[[#This Row],[State]]</f>
        <v>37011104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37</v>
      </c>
      <c r="B1350" s="1">
        <f>IF(C1350=0,IF(B1349=Protocol!$V$20,1,B1349+1),B1349)</f>
        <v>1</v>
      </c>
      <c r="C1350" s="1">
        <f>IF(C1349+1=Protocol!$V$21,0,C1349+1)</f>
        <v>12</v>
      </c>
      <c r="D1350" s="1">
        <f t="shared" si="59"/>
        <v>5</v>
      </c>
      <c r="E1350" s="1" t="str">
        <f>INDEX(Protocol[Mark],MATCH(C1350,Protocol[Step],0))</f>
        <v>9Rot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37010005</v>
      </c>
      <c r="H1350" s="134">
        <f>Systematic[[#This Row],[SampleVariableLabel]]+100*Systematic[[#This Row],[State]]</f>
        <v>37011205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37</v>
      </c>
      <c r="B1351" s="1">
        <f>IF(C1351=0,IF(B1350=Protocol!$V$20,1,B1350+1),B1350)</f>
        <v>1</v>
      </c>
      <c r="C1351" s="1">
        <f>IF(C1350+1=Protocol!$V$21,0,C1350+1)</f>
        <v>13</v>
      </c>
      <c r="D1351" s="1">
        <f t="shared" si="59"/>
        <v>6</v>
      </c>
      <c r="E1351" s="1" t="str">
        <f>INDEX(Protocol[Mark],MATCH(C1351,Protocol[Step],0))</f>
        <v>10Ama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37010006</v>
      </c>
      <c r="H1351" s="134">
        <f>Systematic[[#This Row],[SampleVariableLabel]]+100*Systematic[[#This Row],[State]]</f>
        <v>37011306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38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R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38010001</v>
      </c>
      <c r="H1352" s="134">
        <f>Systematic[[#This Row],[SampleVariableLabel]]+100*Systematic[[#This Row],[State]]</f>
        <v>38010001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38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1Dig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38010002</v>
      </c>
      <c r="H1353" s="134">
        <f>Systematic[[#This Row],[SampleVariableLabel]]+100*Systematic[[#This Row],[State]]</f>
        <v>38010102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38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(D)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38010003</v>
      </c>
      <c r="H1354" s="134">
        <f>Systematic[[#This Row],[SampleVariableLabel]]+100*Systematic[[#This Row],[State]]</f>
        <v>38010203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38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(M.1)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38010004</v>
      </c>
      <c r="H1355" s="134">
        <f>Systematic[[#This Row],[SampleVariableLabel]]+100*Systematic[[#This Row],[State]]</f>
        <v>38010304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38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2Oct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38010005</v>
      </c>
      <c r="H1356" s="134">
        <f>Systematic[[#This Row],[SampleVariableLabel]]+100*Systematic[[#This Row],[State]]</f>
        <v>38010405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38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3M2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38010006</v>
      </c>
      <c r="H1357" s="134">
        <f>Systematic[[#This Row],[SampleVariableLabel]]+100*Systematic[[#This Row],[State]]</f>
        <v>38010506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38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M(c)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38010001</v>
      </c>
      <c r="H1358" s="134">
        <f>Systematic[[#This Row],[SampleVariableLabel]]+100*Systematic[[#This Row],[State]]</f>
        <v>38010601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38</v>
      </c>
      <c r="B1359" s="1">
        <f>IF(C1359=0,IF(B1358=Protocol!$V$20,1,B1358+1),B1358)</f>
        <v>1</v>
      </c>
      <c r="C1359" s="1">
        <f>IF(C1358+1=Protocol!$V$21,0,C1358+1)</f>
        <v>7</v>
      </c>
      <c r="D1359" s="1">
        <f t="shared" si="59"/>
        <v>2</v>
      </c>
      <c r="E1359" s="1" t="str">
        <f>INDEX(Protocol[Mark],MATCH(C1359,Protocol[Step],0))</f>
        <v>4P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38010002</v>
      </c>
      <c r="H1359" s="134">
        <f>Systematic[[#This Row],[SampleVariableLabel]]+100*Systematic[[#This Row],[State]]</f>
        <v>38010702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38</v>
      </c>
      <c r="B1360" s="1">
        <f>IF(C1360=0,IF(B1359=Protocol!$V$20,1,B1359+1),B1359)</f>
        <v>1</v>
      </c>
      <c r="C1360" s="1">
        <f>IF(C1359+1=Protocol!$V$21,0,C1359+1)</f>
        <v>8</v>
      </c>
      <c r="D1360" s="1">
        <f t="shared" si="59"/>
        <v>3</v>
      </c>
      <c r="E1360" s="1" t="str">
        <f>INDEX(Protocol[Mark],MATCH(C1360,Protocol[Step],0))</f>
        <v>5G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38010003</v>
      </c>
      <c r="H1360" s="134">
        <f>Systematic[[#This Row],[SampleVariableLabel]]+100*Systematic[[#This Row],[State]]</f>
        <v>38010803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38</v>
      </c>
      <c r="B1361" s="1">
        <f>IF(C1361=0,IF(B1360=Protocol!$V$20,1,B1360+1),B1360)</f>
        <v>1</v>
      </c>
      <c r="C1361" s="1">
        <f>IF(C1360+1=Protocol!$V$21,0,C1360+1)</f>
        <v>9</v>
      </c>
      <c r="D1361" s="1">
        <f t="shared" si="59"/>
        <v>4</v>
      </c>
      <c r="E1361" s="1" t="str">
        <f>INDEX(Protocol[Mark],MATCH(C1361,Protocol[Step],0))</f>
        <v>6S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38010004</v>
      </c>
      <c r="H1361" s="134">
        <f>Systematic[[#This Row],[SampleVariableLabel]]+100*Systematic[[#This Row],[State]]</f>
        <v>38010904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38</v>
      </c>
      <c r="B1362" s="1">
        <f>IF(C1362=0,IF(B1361=Protocol!$V$20,1,B1361+1),B1361)</f>
        <v>1</v>
      </c>
      <c r="C1362" s="1">
        <f>IF(C1361+1=Protocol!$V$21,0,C1361+1)</f>
        <v>10</v>
      </c>
      <c r="D1362" s="1">
        <f t="shared" si="59"/>
        <v>5</v>
      </c>
      <c r="E1362" s="1" t="str">
        <f>INDEX(Protocol[Mark],MATCH(C1362,Protocol[Step],0))</f>
        <v>7Gp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38010005</v>
      </c>
      <c r="H1362" s="134">
        <f>Systematic[[#This Row],[SampleVariableLabel]]+100*Systematic[[#This Row],[State]]</f>
        <v>38011005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38</v>
      </c>
      <c r="B1363" s="1">
        <f>IF(C1363=0,IF(B1362=Protocol!$V$20,1,B1362+1),B1362)</f>
        <v>1</v>
      </c>
      <c r="C1363" s="1">
        <f>IF(C1362+1=Protocol!$V$21,0,C1362+1)</f>
        <v>11</v>
      </c>
      <c r="D1363" s="1">
        <f t="shared" si="59"/>
        <v>6</v>
      </c>
      <c r="E1363" s="1" t="str">
        <f>INDEX(Protocol[Mark],MATCH(C1363,Protocol[Step],0))</f>
        <v>8U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38010006</v>
      </c>
      <c r="H1363" s="134">
        <f>Systematic[[#This Row],[SampleVariableLabel]]+100*Systematic[[#This Row],[State]]</f>
        <v>38011106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38</v>
      </c>
      <c r="B1364" s="1">
        <f>IF(C1364=0,IF(B1363=Protocol!$V$20,1,B1363+1),B1363)</f>
        <v>1</v>
      </c>
      <c r="C1364" s="1">
        <f>IF(C1363+1=Protocol!$V$21,0,C1363+1)</f>
        <v>12</v>
      </c>
      <c r="D1364" s="1">
        <f t="shared" si="59"/>
        <v>1</v>
      </c>
      <c r="E1364" s="1" t="str">
        <f>INDEX(Protocol[Mark],MATCH(C1364,Protocol[Step],0))</f>
        <v>9Rot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38010001</v>
      </c>
      <c r="H1364" s="134">
        <f>Systematic[[#This Row],[SampleVariableLabel]]+100*Systematic[[#This Row],[State]]</f>
        <v>38011201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38</v>
      </c>
      <c r="B1365" s="1">
        <f>IF(C1365=0,IF(B1364=Protocol!$V$20,1,B1364+1),B1364)</f>
        <v>1</v>
      </c>
      <c r="C1365" s="1">
        <f>IF(C1364+1=Protocol!$V$21,0,C1364+1)</f>
        <v>13</v>
      </c>
      <c r="D1365" s="1">
        <f t="shared" si="59"/>
        <v>2</v>
      </c>
      <c r="E1365" s="1" t="str">
        <f>INDEX(Protocol[Mark],MATCH(C1365,Protocol[Step],0))</f>
        <v>10Ama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38010002</v>
      </c>
      <c r="H1365" s="134">
        <f>Systematic[[#This Row],[SampleVariableLabel]]+100*Systematic[[#This Row],[State]]</f>
        <v>38011302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39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R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39010003</v>
      </c>
      <c r="H1366" s="134">
        <f>Systematic[[#This Row],[SampleVariableLabel]]+100*Systematic[[#This Row],[State]]</f>
        <v>39010003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39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1Dig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39010004</v>
      </c>
      <c r="H1367" s="134">
        <f>Systematic[[#This Row],[SampleVariableLabel]]+100*Systematic[[#This Row],[State]]</f>
        <v>39010104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39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(D)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39010005</v>
      </c>
      <c r="H1368" s="134">
        <f>Systematic[[#This Row],[SampleVariableLabel]]+100*Systematic[[#This Row],[State]]</f>
        <v>39010205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39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(M.1)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39010006</v>
      </c>
      <c r="H1369" s="134">
        <f>Systematic[[#This Row],[SampleVariableLabel]]+100*Systematic[[#This Row],[State]]</f>
        <v>39010306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39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2Oct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39010001</v>
      </c>
      <c r="H1370" s="134">
        <f>Systematic[[#This Row],[SampleVariableLabel]]+100*Systematic[[#This Row],[State]]</f>
        <v>39010401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39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3M2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39010002</v>
      </c>
      <c r="H1371" s="134">
        <f>Systematic[[#This Row],[SampleVariableLabel]]+100*Systematic[[#This Row],[State]]</f>
        <v>39010502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39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M(c)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39010003</v>
      </c>
      <c r="H1372" s="134">
        <f>Systematic[[#This Row],[SampleVariableLabel]]+100*Systematic[[#This Row],[State]]</f>
        <v>39010603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39</v>
      </c>
      <c r="B1373" s="1">
        <f>IF(C1373=0,IF(B1372=Protocol!$V$20,1,B1372+1),B1372)</f>
        <v>1</v>
      </c>
      <c r="C1373" s="1">
        <f>IF(C1372+1=Protocol!$V$21,0,C1372+1)</f>
        <v>7</v>
      </c>
      <c r="D1373" s="1">
        <f t="shared" si="59"/>
        <v>4</v>
      </c>
      <c r="E1373" s="1" t="str">
        <f>INDEX(Protocol[Mark],MATCH(C1373,Protocol[Step],0))</f>
        <v>4P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39010004</v>
      </c>
      <c r="H1373" s="134">
        <f>Systematic[[#This Row],[SampleVariableLabel]]+100*Systematic[[#This Row],[State]]</f>
        <v>39010704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39</v>
      </c>
      <c r="B1374" s="1">
        <f>IF(C1374=0,IF(B1373=Protocol!$V$20,1,B1373+1),B1373)</f>
        <v>1</v>
      </c>
      <c r="C1374" s="1">
        <f>IF(C1373+1=Protocol!$V$21,0,C1373+1)</f>
        <v>8</v>
      </c>
      <c r="D1374" s="1">
        <f t="shared" si="59"/>
        <v>5</v>
      </c>
      <c r="E1374" s="1" t="str">
        <f>INDEX(Protocol[Mark],MATCH(C1374,Protocol[Step],0))</f>
        <v>5G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39010005</v>
      </c>
      <c r="H1374" s="134">
        <f>Systematic[[#This Row],[SampleVariableLabel]]+100*Systematic[[#This Row],[State]]</f>
        <v>39010805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39</v>
      </c>
      <c r="B1375" s="1">
        <f>IF(C1375=0,IF(B1374=Protocol!$V$20,1,B1374+1),B1374)</f>
        <v>1</v>
      </c>
      <c r="C1375" s="1">
        <f>IF(C1374+1=Protocol!$V$21,0,C1374+1)</f>
        <v>9</v>
      </c>
      <c r="D1375" s="1">
        <f t="shared" si="59"/>
        <v>6</v>
      </c>
      <c r="E1375" s="1" t="str">
        <f>INDEX(Protocol[Mark],MATCH(C1375,Protocol[Step],0))</f>
        <v>6S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39010006</v>
      </c>
      <c r="H1375" s="134">
        <f>Systematic[[#This Row],[SampleVariableLabel]]+100*Systematic[[#This Row],[State]]</f>
        <v>39010906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39</v>
      </c>
      <c r="B1376" s="1">
        <f>IF(C1376=0,IF(B1375=Protocol!$V$20,1,B1375+1),B1375)</f>
        <v>1</v>
      </c>
      <c r="C1376" s="1">
        <f>IF(C1375+1=Protocol!$V$21,0,C1375+1)</f>
        <v>10</v>
      </c>
      <c r="D1376" s="1">
        <f t="shared" si="59"/>
        <v>1</v>
      </c>
      <c r="E1376" s="1" t="str">
        <f>INDEX(Protocol[Mark],MATCH(C1376,Protocol[Step],0))</f>
        <v>7Gp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39010001</v>
      </c>
      <c r="H1376" s="134">
        <f>Systematic[[#This Row],[SampleVariableLabel]]+100*Systematic[[#This Row],[State]]</f>
        <v>39011001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39</v>
      </c>
      <c r="B1377" s="1">
        <f>IF(C1377=0,IF(B1376=Protocol!$V$20,1,B1376+1),B1376)</f>
        <v>1</v>
      </c>
      <c r="C1377" s="1">
        <f>IF(C1376+1=Protocol!$V$21,0,C1376+1)</f>
        <v>11</v>
      </c>
      <c r="D1377" s="1">
        <f t="shared" si="59"/>
        <v>2</v>
      </c>
      <c r="E1377" s="1" t="str">
        <f>INDEX(Protocol[Mark],MATCH(C1377,Protocol[Step],0))</f>
        <v>8U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39010002</v>
      </c>
      <c r="H1377" s="134">
        <f>Systematic[[#This Row],[SampleVariableLabel]]+100*Systematic[[#This Row],[State]]</f>
        <v>39011102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39</v>
      </c>
      <c r="B1378" s="1">
        <f>IF(C1378=0,IF(B1377=Protocol!$V$20,1,B1377+1),B1377)</f>
        <v>1</v>
      </c>
      <c r="C1378" s="1">
        <f>IF(C1377+1=Protocol!$V$21,0,C1377+1)</f>
        <v>12</v>
      </c>
      <c r="D1378" s="1">
        <f t="shared" si="59"/>
        <v>3</v>
      </c>
      <c r="E1378" s="1" t="str">
        <f>INDEX(Protocol[Mark],MATCH(C1378,Protocol[Step],0))</f>
        <v>9Rot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39010003</v>
      </c>
      <c r="H1378" s="134">
        <f>Systematic[[#This Row],[SampleVariableLabel]]+100*Systematic[[#This Row],[State]]</f>
        <v>39011203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39</v>
      </c>
      <c r="B1379" s="1">
        <f>IF(C1379=0,IF(B1378=Protocol!$V$20,1,B1378+1),B1378)</f>
        <v>1</v>
      </c>
      <c r="C1379" s="1">
        <f>IF(C1378+1=Protocol!$V$21,0,C1378+1)</f>
        <v>13</v>
      </c>
      <c r="D1379" s="1">
        <f t="shared" si="59"/>
        <v>4</v>
      </c>
      <c r="E1379" s="1" t="str">
        <f>INDEX(Protocol[Mark],MATCH(C1379,Protocol[Step],0))</f>
        <v>10Ama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39010004</v>
      </c>
      <c r="H1379" s="134">
        <f>Systematic[[#This Row],[SampleVariableLabel]]+100*Systematic[[#This Row],[State]]</f>
        <v>39011304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40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R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40010005</v>
      </c>
      <c r="H1380" s="134">
        <f>Systematic[[#This Row],[SampleVariableLabel]]+100*Systematic[[#This Row],[State]]</f>
        <v>40010005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40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1Dig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40010006</v>
      </c>
      <c r="H1381" s="134">
        <f>Systematic[[#This Row],[SampleVariableLabel]]+100*Systematic[[#This Row],[State]]</f>
        <v>40010106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40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(D)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40010001</v>
      </c>
      <c r="H1382" s="134">
        <f>Systematic[[#This Row],[SampleVariableLabel]]+100*Systematic[[#This Row],[State]]</f>
        <v>40010201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40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(M.1)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40010002</v>
      </c>
      <c r="H1383" s="134">
        <f>Systematic[[#This Row],[SampleVariableLabel]]+100*Systematic[[#This Row],[State]]</f>
        <v>40010302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40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2Oct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40010003</v>
      </c>
      <c r="H1384" s="134">
        <f>Systematic[[#This Row],[SampleVariableLabel]]+100*Systematic[[#This Row],[State]]</f>
        <v>40010403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40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3M2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40010004</v>
      </c>
      <c r="H1385" s="134">
        <f>Systematic[[#This Row],[SampleVariableLabel]]+100*Systematic[[#This Row],[State]]</f>
        <v>40010504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40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M(c)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40010005</v>
      </c>
      <c r="H1386" s="134">
        <f>Systematic[[#This Row],[SampleVariableLabel]]+100*Systematic[[#This Row],[State]]</f>
        <v>40010605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40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4P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40010006</v>
      </c>
      <c r="H1387" s="134">
        <f>Systematic[[#This Row],[SampleVariableLabel]]+100*Systematic[[#This Row],[State]]</f>
        <v>40010706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40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5G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40010001</v>
      </c>
      <c r="H1388" s="134">
        <f>Systematic[[#This Row],[SampleVariableLabel]]+100*Systematic[[#This Row],[State]]</f>
        <v>40010801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40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6S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40010002</v>
      </c>
      <c r="H1389" s="134">
        <f>Systematic[[#This Row],[SampleVariableLabel]]+100*Systematic[[#This Row],[State]]</f>
        <v>40010902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40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7Gp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40010003</v>
      </c>
      <c r="H1390" s="134">
        <f>Systematic[[#This Row],[SampleVariableLabel]]+100*Systematic[[#This Row],[State]]</f>
        <v>40011003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40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8U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40010004</v>
      </c>
      <c r="H1391" s="134">
        <f>Systematic[[#This Row],[SampleVariableLabel]]+100*Systematic[[#This Row],[State]]</f>
        <v>40011104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40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9Rot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40010005</v>
      </c>
      <c r="H1392" s="134">
        <f>Systematic[[#This Row],[SampleVariableLabel]]+100*Systematic[[#This Row],[State]]</f>
        <v>40011205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40</v>
      </c>
      <c r="B1393" s="1">
        <f>IF(C1393=0,IF(B1392=Protocol!$V$20,1,B1392+1),B1392)</f>
        <v>1</v>
      </c>
      <c r="C1393" s="1">
        <f>IF(C1392+1=Protocol!$V$21,0,C1392+1)</f>
        <v>13</v>
      </c>
      <c r="D1393" s="1">
        <f t="shared" si="59"/>
        <v>6</v>
      </c>
      <c r="E1393" s="1" t="str">
        <f>INDEX(Protocol[Mark],MATCH(C1393,Protocol[Step],0))</f>
        <v>10Ama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40010006</v>
      </c>
      <c r="H1393" s="134">
        <f>Systematic[[#This Row],[SampleVariableLabel]]+100*Systematic[[#This Row],[State]]</f>
        <v>40011306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41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R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41010001</v>
      </c>
      <c r="H1394" s="134">
        <f>Systematic[[#This Row],[SampleVariableLabel]]+100*Systematic[[#This Row],[State]]</f>
        <v>41010001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41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41010002</v>
      </c>
      <c r="H1395" s="134">
        <f>Systematic[[#This Row],[SampleVariableLabel]]+100*Systematic[[#This Row],[State]]</f>
        <v>41010102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41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(D)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41010003</v>
      </c>
      <c r="H1396" s="134">
        <f>Systematic[[#This Row],[SampleVariableLabel]]+100*Systematic[[#This Row],[State]]</f>
        <v>41010203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41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(M.1)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41010004</v>
      </c>
      <c r="H1397" s="134">
        <f>Systematic[[#This Row],[SampleVariableLabel]]+100*Systematic[[#This Row],[State]]</f>
        <v>41010304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41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41010005</v>
      </c>
      <c r="H1398" s="134">
        <f>Systematic[[#This Row],[SampleVariableLabel]]+100*Systematic[[#This Row],[State]]</f>
        <v>41010405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41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3M2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41010006</v>
      </c>
      <c r="H1399" s="134">
        <f>Systematic[[#This Row],[SampleVariableLabel]]+100*Systematic[[#This Row],[State]]</f>
        <v>41010506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41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M(c)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41010001</v>
      </c>
      <c r="H1400" s="134">
        <f>Systematic[[#This Row],[SampleVariableLabel]]+100*Systematic[[#This Row],[State]]</f>
        <v>41010601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41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4P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41010002</v>
      </c>
      <c r="H1401" s="134">
        <f>Systematic[[#This Row],[SampleVariableLabel]]+100*Systematic[[#This Row],[State]]</f>
        <v>41010702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41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5G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41010003</v>
      </c>
      <c r="H1402" s="134">
        <f>Systematic[[#This Row],[SampleVariableLabel]]+100*Systematic[[#This Row],[State]]</f>
        <v>41010803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41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6S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41010004</v>
      </c>
      <c r="H1403" s="134">
        <f>Systematic[[#This Row],[SampleVariableLabel]]+100*Systematic[[#This Row],[State]]</f>
        <v>41010904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41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7Gp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41010005</v>
      </c>
      <c r="H1404" s="134">
        <f>Systematic[[#This Row],[SampleVariableLabel]]+100*Systematic[[#This Row],[State]]</f>
        <v>41011005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41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8U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41010006</v>
      </c>
      <c r="H1405" s="134">
        <f>Systematic[[#This Row],[SampleVariableLabel]]+100*Systematic[[#This Row],[State]]</f>
        <v>41011106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41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9Rot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41010001</v>
      </c>
      <c r="H1406" s="134">
        <f>Systematic[[#This Row],[SampleVariableLabel]]+100*Systematic[[#This Row],[State]]</f>
        <v>41011201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41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10Ama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41010002</v>
      </c>
      <c r="H1407" s="134">
        <f>Systematic[[#This Row],[SampleVariableLabel]]+100*Systematic[[#This Row],[State]]</f>
        <v>41011302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42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R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42010003</v>
      </c>
      <c r="H1408" s="134">
        <f>Systematic[[#This Row],[SampleVariableLabel]]+100*Systematic[[#This Row],[State]]</f>
        <v>42010003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42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1Dig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42010004</v>
      </c>
      <c r="H1409" s="134">
        <f>Systematic[[#This Row],[SampleVariableLabel]]+100*Systematic[[#This Row],[State]]</f>
        <v>42010104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42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(D)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42010005</v>
      </c>
      <c r="H1410" s="134">
        <f>Systematic[[#This Row],[SampleVariableLabel]]+100*Systematic[[#This Row],[State]]</f>
        <v>42010205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42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(M.1)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42010006</v>
      </c>
      <c r="H1411" s="134">
        <f>Systematic[[#This Row],[SampleVariableLabel]]+100*Systematic[[#This Row],[State]]</f>
        <v>42010306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42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2Oct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42010001</v>
      </c>
      <c r="H1412" s="134">
        <f>Systematic[[#This Row],[SampleVariableLabel]]+100*Systematic[[#This Row],[State]]</f>
        <v>42010401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42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3M2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42010002</v>
      </c>
      <c r="H1413" s="134">
        <f>Systematic[[#This Row],[SampleVariableLabel]]+100*Systematic[[#This Row],[State]]</f>
        <v>42010502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42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M(c)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42010003</v>
      </c>
      <c r="H1414" s="134">
        <f>Systematic[[#This Row],[SampleVariableLabel]]+100*Systematic[[#This Row],[State]]</f>
        <v>42010603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42</v>
      </c>
      <c r="B1415" s="1">
        <f>IF(C1415=0,IF(B1414=Protocol!$V$20,1,B1414+1),B1414)</f>
        <v>1</v>
      </c>
      <c r="C1415" s="1">
        <f>IF(C1414+1=Protocol!$V$21,0,C1414+1)</f>
        <v>7</v>
      </c>
      <c r="D1415" s="1">
        <f t="shared" si="61"/>
        <v>4</v>
      </c>
      <c r="E1415" s="1" t="str">
        <f>INDEX(Protocol[Mark],MATCH(C1415,Protocol[Step],0))</f>
        <v>4P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42010004</v>
      </c>
      <c r="H1415" s="134">
        <f>Systematic[[#This Row],[SampleVariableLabel]]+100*Systematic[[#This Row],[State]]</f>
        <v>42010704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42</v>
      </c>
      <c r="B1416" s="1">
        <f>IF(C1416=0,IF(B1415=Protocol!$V$20,1,B1415+1),B1415)</f>
        <v>1</v>
      </c>
      <c r="C1416" s="1">
        <f>IF(C1415+1=Protocol!$V$21,0,C1415+1)</f>
        <v>8</v>
      </c>
      <c r="D1416" s="1">
        <f t="shared" si="61"/>
        <v>5</v>
      </c>
      <c r="E1416" s="1" t="str">
        <f>INDEX(Protocol[Mark],MATCH(C1416,Protocol[Step],0))</f>
        <v>5G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42010005</v>
      </c>
      <c r="H1416" s="134">
        <f>Systematic[[#This Row],[SampleVariableLabel]]+100*Systematic[[#This Row],[State]]</f>
        <v>42010805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42</v>
      </c>
      <c r="B1417" s="1">
        <f>IF(C1417=0,IF(B1416=Protocol!$V$20,1,B1416+1),B1416)</f>
        <v>1</v>
      </c>
      <c r="C1417" s="1">
        <f>IF(C1416+1=Protocol!$V$21,0,C1416+1)</f>
        <v>9</v>
      </c>
      <c r="D1417" s="1">
        <f t="shared" si="61"/>
        <v>6</v>
      </c>
      <c r="E1417" s="1" t="str">
        <f>INDEX(Protocol[Mark],MATCH(C1417,Protocol[Step],0))</f>
        <v>6S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42010006</v>
      </c>
      <c r="H1417" s="134">
        <f>Systematic[[#This Row],[SampleVariableLabel]]+100*Systematic[[#This Row],[State]]</f>
        <v>42010906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42</v>
      </c>
      <c r="B1418" s="1">
        <f>IF(C1418=0,IF(B1417=Protocol!$V$20,1,B1417+1),B1417)</f>
        <v>1</v>
      </c>
      <c r="C1418" s="1">
        <f>IF(C1417+1=Protocol!$V$21,0,C1417+1)</f>
        <v>10</v>
      </c>
      <c r="D1418" s="1">
        <f t="shared" si="61"/>
        <v>1</v>
      </c>
      <c r="E1418" s="1" t="str">
        <f>INDEX(Protocol[Mark],MATCH(C1418,Protocol[Step],0))</f>
        <v>7Gp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42010001</v>
      </c>
      <c r="H1418" s="134">
        <f>Systematic[[#This Row],[SampleVariableLabel]]+100*Systematic[[#This Row],[State]]</f>
        <v>42011001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42</v>
      </c>
      <c r="B1419" s="1">
        <f>IF(C1419=0,IF(B1418=Protocol!$V$20,1,B1418+1),B1418)</f>
        <v>1</v>
      </c>
      <c r="C1419" s="1">
        <f>IF(C1418+1=Protocol!$V$21,0,C1418+1)</f>
        <v>11</v>
      </c>
      <c r="D1419" s="1">
        <f t="shared" si="61"/>
        <v>2</v>
      </c>
      <c r="E1419" s="1" t="str">
        <f>INDEX(Protocol[Mark],MATCH(C1419,Protocol[Step],0))</f>
        <v>8U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42010002</v>
      </c>
      <c r="H1419" s="134">
        <f>Systematic[[#This Row],[SampleVariableLabel]]+100*Systematic[[#This Row],[State]]</f>
        <v>42011102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42</v>
      </c>
      <c r="B1420" s="1">
        <f>IF(C1420=0,IF(B1419=Protocol!$V$20,1,B1419+1),B1419)</f>
        <v>1</v>
      </c>
      <c r="C1420" s="1">
        <f>IF(C1419+1=Protocol!$V$21,0,C1419+1)</f>
        <v>12</v>
      </c>
      <c r="D1420" s="1">
        <f t="shared" si="61"/>
        <v>3</v>
      </c>
      <c r="E1420" s="1" t="str">
        <f>INDEX(Protocol[Mark],MATCH(C1420,Protocol[Step],0))</f>
        <v>9Rot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42010003</v>
      </c>
      <c r="H1420" s="134">
        <f>Systematic[[#This Row],[SampleVariableLabel]]+100*Systematic[[#This Row],[State]]</f>
        <v>42011203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42</v>
      </c>
      <c r="B1421" s="1">
        <f>IF(C1421=0,IF(B1420=Protocol!$V$20,1,B1420+1),B1420)</f>
        <v>1</v>
      </c>
      <c r="C1421" s="1">
        <f>IF(C1420+1=Protocol!$V$21,0,C1420+1)</f>
        <v>13</v>
      </c>
      <c r="D1421" s="1">
        <f t="shared" si="61"/>
        <v>4</v>
      </c>
      <c r="E1421" s="1" t="str">
        <f>INDEX(Protocol[Mark],MATCH(C1421,Protocol[Step],0))</f>
        <v>10Ama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42010004</v>
      </c>
      <c r="H1421" s="134">
        <f>Systematic[[#This Row],[SampleVariableLabel]]+100*Systematic[[#This Row],[State]]</f>
        <v>42011304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43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R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43010005</v>
      </c>
      <c r="H1422" s="134">
        <f>Systematic[[#This Row],[SampleVariableLabel]]+100*Systematic[[#This Row],[State]]</f>
        <v>43010005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43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1Dig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43010006</v>
      </c>
      <c r="H1423" s="134">
        <f>Systematic[[#This Row],[SampleVariableLabel]]+100*Systematic[[#This Row],[State]]</f>
        <v>43010106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43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(D)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43010001</v>
      </c>
      <c r="H1424" s="134">
        <f>Systematic[[#This Row],[SampleVariableLabel]]+100*Systematic[[#This Row],[State]]</f>
        <v>43010201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43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(M.1)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43010002</v>
      </c>
      <c r="H1425" s="134">
        <f>Systematic[[#This Row],[SampleVariableLabel]]+100*Systematic[[#This Row],[State]]</f>
        <v>43010302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43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2Oct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43010003</v>
      </c>
      <c r="H1426" s="134">
        <f>Systematic[[#This Row],[SampleVariableLabel]]+100*Systematic[[#This Row],[State]]</f>
        <v>43010403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43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3M2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43010004</v>
      </c>
      <c r="H1427" s="134">
        <f>Systematic[[#This Row],[SampleVariableLabel]]+100*Systematic[[#This Row],[State]]</f>
        <v>43010504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43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M(c)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43010005</v>
      </c>
      <c r="H1428" s="134">
        <f>Systematic[[#This Row],[SampleVariableLabel]]+100*Systematic[[#This Row],[State]]</f>
        <v>43010605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43</v>
      </c>
      <c r="B1429" s="1">
        <f>IF(C1429=0,IF(B1428=Protocol!$V$20,1,B1428+1),B1428)</f>
        <v>1</v>
      </c>
      <c r="C1429" s="1">
        <f>IF(C1428+1=Protocol!$V$21,0,C1428+1)</f>
        <v>7</v>
      </c>
      <c r="D1429" s="1">
        <f t="shared" si="61"/>
        <v>6</v>
      </c>
      <c r="E1429" s="1" t="str">
        <f>INDEX(Protocol[Mark],MATCH(C1429,Protocol[Step],0))</f>
        <v>4P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43010006</v>
      </c>
      <c r="H1429" s="134">
        <f>Systematic[[#This Row],[SampleVariableLabel]]+100*Systematic[[#This Row],[State]]</f>
        <v>43010706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43</v>
      </c>
      <c r="B1430" s="1">
        <f>IF(C1430=0,IF(B1429=Protocol!$V$20,1,B1429+1),B1429)</f>
        <v>1</v>
      </c>
      <c r="C1430" s="1">
        <f>IF(C1429+1=Protocol!$V$21,0,C1429+1)</f>
        <v>8</v>
      </c>
      <c r="D1430" s="1">
        <f t="shared" si="61"/>
        <v>1</v>
      </c>
      <c r="E1430" s="1" t="str">
        <f>INDEX(Protocol[Mark],MATCH(C1430,Protocol[Step],0))</f>
        <v>5G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43010001</v>
      </c>
      <c r="H1430" s="134">
        <f>Systematic[[#This Row],[SampleVariableLabel]]+100*Systematic[[#This Row],[State]]</f>
        <v>43010801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43</v>
      </c>
      <c r="B1431" s="1">
        <f>IF(C1431=0,IF(B1430=Protocol!$V$20,1,B1430+1),B1430)</f>
        <v>1</v>
      </c>
      <c r="C1431" s="1">
        <f>IF(C1430+1=Protocol!$V$21,0,C1430+1)</f>
        <v>9</v>
      </c>
      <c r="D1431" s="1">
        <f t="shared" si="61"/>
        <v>2</v>
      </c>
      <c r="E1431" s="1" t="str">
        <f>INDEX(Protocol[Mark],MATCH(C1431,Protocol[Step],0))</f>
        <v>6S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43010002</v>
      </c>
      <c r="H1431" s="134">
        <f>Systematic[[#This Row],[SampleVariableLabel]]+100*Systematic[[#This Row],[State]]</f>
        <v>43010902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43</v>
      </c>
      <c r="B1432" s="1">
        <f>IF(C1432=0,IF(B1431=Protocol!$V$20,1,B1431+1),B1431)</f>
        <v>1</v>
      </c>
      <c r="C1432" s="1">
        <f>IF(C1431+1=Protocol!$V$21,0,C1431+1)</f>
        <v>10</v>
      </c>
      <c r="D1432" s="1">
        <f t="shared" si="61"/>
        <v>3</v>
      </c>
      <c r="E1432" s="1" t="str">
        <f>INDEX(Protocol[Mark],MATCH(C1432,Protocol[Step],0))</f>
        <v>7Gp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43010003</v>
      </c>
      <c r="H1432" s="134">
        <f>Systematic[[#This Row],[SampleVariableLabel]]+100*Systematic[[#This Row],[State]]</f>
        <v>43011003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43</v>
      </c>
      <c r="B1433" s="1">
        <f>IF(C1433=0,IF(B1432=Protocol!$V$20,1,B1432+1),B1432)</f>
        <v>1</v>
      </c>
      <c r="C1433" s="1">
        <f>IF(C1432+1=Protocol!$V$21,0,C1432+1)</f>
        <v>11</v>
      </c>
      <c r="D1433" s="1">
        <f t="shared" si="61"/>
        <v>4</v>
      </c>
      <c r="E1433" s="1" t="str">
        <f>INDEX(Protocol[Mark],MATCH(C1433,Protocol[Step],0))</f>
        <v>8U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43010004</v>
      </c>
      <c r="H1433" s="134">
        <f>Systematic[[#This Row],[SampleVariableLabel]]+100*Systematic[[#This Row],[State]]</f>
        <v>43011104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43</v>
      </c>
      <c r="B1434" s="1">
        <f>IF(C1434=0,IF(B1433=Protocol!$V$20,1,B1433+1),B1433)</f>
        <v>1</v>
      </c>
      <c r="C1434" s="1">
        <f>IF(C1433+1=Protocol!$V$21,0,C1433+1)</f>
        <v>12</v>
      </c>
      <c r="D1434" s="1">
        <f t="shared" si="61"/>
        <v>5</v>
      </c>
      <c r="E1434" s="1" t="str">
        <f>INDEX(Protocol[Mark],MATCH(C1434,Protocol[Step],0))</f>
        <v>9Rot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43010005</v>
      </c>
      <c r="H1434" s="134">
        <f>Systematic[[#This Row],[SampleVariableLabel]]+100*Systematic[[#This Row],[State]]</f>
        <v>43011205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43</v>
      </c>
      <c r="B1435" s="1">
        <f>IF(C1435=0,IF(B1434=Protocol!$V$20,1,B1434+1),B1434)</f>
        <v>1</v>
      </c>
      <c r="C1435" s="1">
        <f>IF(C1434+1=Protocol!$V$21,0,C1434+1)</f>
        <v>13</v>
      </c>
      <c r="D1435" s="1">
        <f t="shared" si="61"/>
        <v>6</v>
      </c>
      <c r="E1435" s="1" t="str">
        <f>INDEX(Protocol[Mark],MATCH(C1435,Protocol[Step],0))</f>
        <v>10Ama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43010006</v>
      </c>
      <c r="H1435" s="134">
        <f>Systematic[[#This Row],[SampleVariableLabel]]+100*Systematic[[#This Row],[State]]</f>
        <v>43011306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44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R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44010001</v>
      </c>
      <c r="H1436" s="134">
        <f>Systematic[[#This Row],[SampleVariableLabel]]+100*Systematic[[#This Row],[State]]</f>
        <v>44010001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44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1Dig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44010002</v>
      </c>
      <c r="H1437" s="134">
        <f>Systematic[[#This Row],[SampleVariableLabel]]+100*Systematic[[#This Row],[State]]</f>
        <v>44010102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44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(D)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44010003</v>
      </c>
      <c r="H1438" s="134">
        <f>Systematic[[#This Row],[SampleVariableLabel]]+100*Systematic[[#This Row],[State]]</f>
        <v>44010203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44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(M.1)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44010004</v>
      </c>
      <c r="H1439" s="134">
        <f>Systematic[[#This Row],[SampleVariableLabel]]+100*Systematic[[#This Row],[State]]</f>
        <v>44010304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44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2Oct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44010005</v>
      </c>
      <c r="H1440" s="134">
        <f>Systematic[[#This Row],[SampleVariableLabel]]+100*Systematic[[#This Row],[State]]</f>
        <v>44010405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44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3M2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44010006</v>
      </c>
      <c r="H1441" s="134">
        <f>Systematic[[#This Row],[SampleVariableLabel]]+100*Systematic[[#This Row],[State]]</f>
        <v>44010506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44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M(c)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44010001</v>
      </c>
      <c r="H1442" s="134">
        <f>Systematic[[#This Row],[SampleVariableLabel]]+100*Systematic[[#This Row],[State]]</f>
        <v>44010601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44</v>
      </c>
      <c r="B1443" s="1">
        <f>IF(C1443=0,IF(B1442=Protocol!$V$20,1,B1442+1),B1442)</f>
        <v>1</v>
      </c>
      <c r="C1443" s="1">
        <f>IF(C1442+1=Protocol!$V$21,0,C1442+1)</f>
        <v>7</v>
      </c>
      <c r="D1443" s="1">
        <f t="shared" si="61"/>
        <v>2</v>
      </c>
      <c r="E1443" s="1" t="str">
        <f>INDEX(Protocol[Mark],MATCH(C1443,Protocol[Step],0))</f>
        <v>4P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44010002</v>
      </c>
      <c r="H1443" s="134">
        <f>Systematic[[#This Row],[SampleVariableLabel]]+100*Systematic[[#This Row],[State]]</f>
        <v>44010702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44</v>
      </c>
      <c r="B1444" s="1">
        <f>IF(C1444=0,IF(B1443=Protocol!$V$20,1,B1443+1),B1443)</f>
        <v>1</v>
      </c>
      <c r="C1444" s="1">
        <f>IF(C1443+1=Protocol!$V$21,0,C1443+1)</f>
        <v>8</v>
      </c>
      <c r="D1444" s="1">
        <f t="shared" si="61"/>
        <v>3</v>
      </c>
      <c r="E1444" s="1" t="str">
        <f>INDEX(Protocol[Mark],MATCH(C1444,Protocol[Step],0))</f>
        <v>5G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44010003</v>
      </c>
      <c r="H1444" s="134">
        <f>Systematic[[#This Row],[SampleVariableLabel]]+100*Systematic[[#This Row],[State]]</f>
        <v>44010803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44</v>
      </c>
      <c r="B1445" s="1">
        <f>IF(C1445=0,IF(B1444=Protocol!$V$20,1,B1444+1),B1444)</f>
        <v>1</v>
      </c>
      <c r="C1445" s="1">
        <f>IF(C1444+1=Protocol!$V$21,0,C1444+1)</f>
        <v>9</v>
      </c>
      <c r="D1445" s="1">
        <f t="shared" si="61"/>
        <v>4</v>
      </c>
      <c r="E1445" s="1" t="str">
        <f>INDEX(Protocol[Mark],MATCH(C1445,Protocol[Step],0))</f>
        <v>6S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44010004</v>
      </c>
      <c r="H1445" s="134">
        <f>Systematic[[#This Row],[SampleVariableLabel]]+100*Systematic[[#This Row],[State]]</f>
        <v>44010904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44</v>
      </c>
      <c r="B1446" s="1">
        <f>IF(C1446=0,IF(B1445=Protocol!$V$20,1,B1445+1),B1445)</f>
        <v>1</v>
      </c>
      <c r="C1446" s="1">
        <f>IF(C1445+1=Protocol!$V$21,0,C1445+1)</f>
        <v>10</v>
      </c>
      <c r="D1446" s="1">
        <f t="shared" si="61"/>
        <v>5</v>
      </c>
      <c r="E1446" s="1" t="str">
        <f>INDEX(Protocol[Mark],MATCH(C1446,Protocol[Step],0))</f>
        <v>7Gp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44010005</v>
      </c>
      <c r="H1446" s="134">
        <f>Systematic[[#This Row],[SampleVariableLabel]]+100*Systematic[[#This Row],[State]]</f>
        <v>44011005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44</v>
      </c>
      <c r="B1447" s="1">
        <f>IF(C1447=0,IF(B1446=Protocol!$V$20,1,B1446+1),B1446)</f>
        <v>1</v>
      </c>
      <c r="C1447" s="1">
        <f>IF(C1446+1=Protocol!$V$21,0,C1446+1)</f>
        <v>11</v>
      </c>
      <c r="D1447" s="1">
        <f t="shared" si="61"/>
        <v>6</v>
      </c>
      <c r="E1447" s="1" t="str">
        <f>INDEX(Protocol[Mark],MATCH(C1447,Protocol[Step],0))</f>
        <v>8U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44010006</v>
      </c>
      <c r="H1447" s="134">
        <f>Systematic[[#This Row],[SampleVariableLabel]]+100*Systematic[[#This Row],[State]]</f>
        <v>44011106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44</v>
      </c>
      <c r="B1448" s="1">
        <f>IF(C1448=0,IF(B1447=Protocol!$V$20,1,B1447+1),B1447)</f>
        <v>1</v>
      </c>
      <c r="C1448" s="1">
        <f>IF(C1447+1=Protocol!$V$21,0,C1447+1)</f>
        <v>12</v>
      </c>
      <c r="D1448" s="1">
        <f t="shared" si="61"/>
        <v>1</v>
      </c>
      <c r="E1448" s="1" t="str">
        <f>INDEX(Protocol[Mark],MATCH(C1448,Protocol[Step],0))</f>
        <v>9Rot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44010001</v>
      </c>
      <c r="H1448" s="134">
        <f>Systematic[[#This Row],[SampleVariableLabel]]+100*Systematic[[#This Row],[State]]</f>
        <v>44011201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44</v>
      </c>
      <c r="B1449" s="1">
        <f>IF(C1449=0,IF(B1448=Protocol!$V$20,1,B1448+1),B1448)</f>
        <v>1</v>
      </c>
      <c r="C1449" s="1">
        <f>IF(C1448+1=Protocol!$V$21,0,C1448+1)</f>
        <v>13</v>
      </c>
      <c r="D1449" s="1">
        <f t="shared" si="61"/>
        <v>2</v>
      </c>
      <c r="E1449" s="1" t="str">
        <f>INDEX(Protocol[Mark],MATCH(C1449,Protocol[Step],0))</f>
        <v>10Ama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44010002</v>
      </c>
      <c r="H1449" s="134">
        <f>Systematic[[#This Row],[SampleVariableLabel]]+100*Systematic[[#This Row],[State]]</f>
        <v>44011302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45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R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45010003</v>
      </c>
      <c r="H1450" s="134">
        <f>Systematic[[#This Row],[SampleVariableLabel]]+100*Systematic[[#This Row],[State]]</f>
        <v>45010003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45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1Dig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45010004</v>
      </c>
      <c r="H1451" s="134">
        <f>Systematic[[#This Row],[SampleVariableLabel]]+100*Systematic[[#This Row],[State]]</f>
        <v>45010104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45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(D)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45010005</v>
      </c>
      <c r="H1452" s="134">
        <f>Systematic[[#This Row],[SampleVariableLabel]]+100*Systematic[[#This Row],[State]]</f>
        <v>45010205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45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(M.1)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45010006</v>
      </c>
      <c r="H1453" s="134">
        <f>Systematic[[#This Row],[SampleVariableLabel]]+100*Systematic[[#This Row],[State]]</f>
        <v>45010306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45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2Oct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45010001</v>
      </c>
      <c r="H1454" s="134">
        <f>Systematic[[#This Row],[SampleVariableLabel]]+100*Systematic[[#This Row],[State]]</f>
        <v>45010401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45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3M2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45010002</v>
      </c>
      <c r="H1455" s="134">
        <f>Systematic[[#This Row],[SampleVariableLabel]]+100*Systematic[[#This Row],[State]]</f>
        <v>45010502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45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M(c)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45010003</v>
      </c>
      <c r="H1456" s="134">
        <f>Systematic[[#This Row],[SampleVariableLabel]]+100*Systematic[[#This Row],[State]]</f>
        <v>45010603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45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4P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45010004</v>
      </c>
      <c r="H1457" s="134">
        <f>Systematic[[#This Row],[SampleVariableLabel]]+100*Systematic[[#This Row],[State]]</f>
        <v>45010704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45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5G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45010005</v>
      </c>
      <c r="H1458" s="134">
        <f>Systematic[[#This Row],[SampleVariableLabel]]+100*Systematic[[#This Row],[State]]</f>
        <v>45010805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45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6S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45010006</v>
      </c>
      <c r="H1459" s="134">
        <f>Systematic[[#This Row],[SampleVariableLabel]]+100*Systematic[[#This Row],[State]]</f>
        <v>45010906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45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7Gp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45010001</v>
      </c>
      <c r="H1460" s="134">
        <f>Systematic[[#This Row],[SampleVariableLabel]]+100*Systematic[[#This Row],[State]]</f>
        <v>45011001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45</v>
      </c>
      <c r="B1461" s="1">
        <f>IF(C1461=0,IF(B1460=Protocol!$V$20,1,B1460+1),B1460)</f>
        <v>1</v>
      </c>
      <c r="C1461" s="1">
        <f>IF(C1460+1=Protocol!$V$21,0,C1460+1)</f>
        <v>11</v>
      </c>
      <c r="D1461" s="1">
        <f t="shared" si="61"/>
        <v>2</v>
      </c>
      <c r="E1461" s="1" t="str">
        <f>INDEX(Protocol[Mark],MATCH(C1461,Protocol[Step],0))</f>
        <v>8U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45010002</v>
      </c>
      <c r="H1461" s="134">
        <f>Systematic[[#This Row],[SampleVariableLabel]]+100*Systematic[[#This Row],[State]]</f>
        <v>45011102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45</v>
      </c>
      <c r="B1462" s="1">
        <f>IF(C1462=0,IF(B1461=Protocol!$V$20,1,B1461+1),B1461)</f>
        <v>1</v>
      </c>
      <c r="C1462" s="1">
        <f>IF(C1461+1=Protocol!$V$21,0,C1461+1)</f>
        <v>12</v>
      </c>
      <c r="D1462" s="1">
        <f t="shared" si="61"/>
        <v>3</v>
      </c>
      <c r="E1462" s="1" t="str">
        <f>INDEX(Protocol[Mark],MATCH(C1462,Protocol[Step],0))</f>
        <v>9Rot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45010003</v>
      </c>
      <c r="H1462" s="134">
        <f>Systematic[[#This Row],[SampleVariableLabel]]+100*Systematic[[#This Row],[State]]</f>
        <v>45011203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45</v>
      </c>
      <c r="B1463" s="1">
        <f>IF(C1463=0,IF(B1462=Protocol!$V$20,1,B1462+1),B1462)</f>
        <v>1</v>
      </c>
      <c r="C1463" s="1">
        <f>IF(C1462+1=Protocol!$V$21,0,C1462+1)</f>
        <v>13</v>
      </c>
      <c r="D1463" s="1">
        <f t="shared" si="61"/>
        <v>4</v>
      </c>
      <c r="E1463" s="1" t="str">
        <f>INDEX(Protocol[Mark],MATCH(C1463,Protocol[Step],0))</f>
        <v>10Ama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45010004</v>
      </c>
      <c r="H1463" s="134">
        <f>Systematic[[#This Row],[SampleVariableLabel]]+100*Systematic[[#This Row],[State]]</f>
        <v>45011304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46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R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46010005</v>
      </c>
      <c r="H1464" s="134">
        <f>Systematic[[#This Row],[SampleVariableLabel]]+100*Systematic[[#This Row],[State]]</f>
        <v>46010005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46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1Dig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46010006</v>
      </c>
      <c r="H1465" s="134">
        <f>Systematic[[#This Row],[SampleVariableLabel]]+100*Systematic[[#This Row],[State]]</f>
        <v>46010106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46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(D)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46010001</v>
      </c>
      <c r="H1466" s="134">
        <f>Systematic[[#This Row],[SampleVariableLabel]]+100*Systematic[[#This Row],[State]]</f>
        <v>46010201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46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(M.1)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46010002</v>
      </c>
      <c r="H1467" s="134">
        <f>Systematic[[#This Row],[SampleVariableLabel]]+100*Systematic[[#This Row],[State]]</f>
        <v>46010302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46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2Oct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46010003</v>
      </c>
      <c r="H1468" s="134">
        <f>Systematic[[#This Row],[SampleVariableLabel]]+100*Systematic[[#This Row],[State]]</f>
        <v>46010403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46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3M2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46010004</v>
      </c>
      <c r="H1469" s="134">
        <f>Systematic[[#This Row],[SampleVariableLabel]]+100*Systematic[[#This Row],[State]]</f>
        <v>46010504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46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M(c)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46010005</v>
      </c>
      <c r="H1470" s="134">
        <f>Systematic[[#This Row],[SampleVariableLabel]]+100*Systematic[[#This Row],[State]]</f>
        <v>46010605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46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4P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46010006</v>
      </c>
      <c r="H1471" s="134">
        <f>Systematic[[#This Row],[SampleVariableLabel]]+100*Systematic[[#This Row],[State]]</f>
        <v>46010706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46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5G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46010001</v>
      </c>
      <c r="H1472" s="134">
        <f>Systematic[[#This Row],[SampleVariableLabel]]+100*Systematic[[#This Row],[State]]</f>
        <v>46010801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46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6S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46010002</v>
      </c>
      <c r="H1473" s="134">
        <f>Systematic[[#This Row],[SampleVariableLabel]]+100*Systematic[[#This Row],[State]]</f>
        <v>46010902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46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7Gp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46010003</v>
      </c>
      <c r="H1474" s="134">
        <f>Systematic[[#This Row],[SampleVariableLabel]]+100*Systematic[[#This Row],[State]]</f>
        <v>46011003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46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8U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46010004</v>
      </c>
      <c r="H1475" s="134">
        <f>Systematic[[#This Row],[SampleVariableLabel]]+100*Systematic[[#This Row],[State]]</f>
        <v>46011104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46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9Rot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46010005</v>
      </c>
      <c r="H1476" s="134">
        <f>Systematic[[#This Row],[SampleVariableLabel]]+100*Systematic[[#This Row],[State]]</f>
        <v>46011205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46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10Ama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46010006</v>
      </c>
      <c r="H1477" s="134">
        <f>Systematic[[#This Row],[SampleVariableLabel]]+100*Systematic[[#This Row],[State]]</f>
        <v>46011306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47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R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47010001</v>
      </c>
      <c r="H1478" s="134">
        <f>Systematic[[#This Row],[SampleVariableLabel]]+100*Systematic[[#This Row],[State]]</f>
        <v>47010001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47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1Dig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47010002</v>
      </c>
      <c r="H1479" s="134">
        <f>Systematic[[#This Row],[SampleVariableLabel]]+100*Systematic[[#This Row],[State]]</f>
        <v>47010102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47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(D)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47010003</v>
      </c>
      <c r="H1480" s="134">
        <f>Systematic[[#This Row],[SampleVariableLabel]]+100*Systematic[[#This Row],[State]]</f>
        <v>47010203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47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(M.1)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47010004</v>
      </c>
      <c r="H1481" s="134">
        <f>Systematic[[#This Row],[SampleVariableLabel]]+100*Systematic[[#This Row],[State]]</f>
        <v>47010304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47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2Oct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47010005</v>
      </c>
      <c r="H1482" s="134">
        <f>Systematic[[#This Row],[SampleVariableLabel]]+100*Systematic[[#This Row],[State]]</f>
        <v>47010405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47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3M2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47010006</v>
      </c>
      <c r="H1483" s="134">
        <f>Systematic[[#This Row],[SampleVariableLabel]]+100*Systematic[[#This Row],[State]]</f>
        <v>47010506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47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M(c)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47010001</v>
      </c>
      <c r="H1484" s="134">
        <f>Systematic[[#This Row],[SampleVariableLabel]]+100*Systematic[[#This Row],[State]]</f>
        <v>47010601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47</v>
      </c>
      <c r="B1485" s="1">
        <f>IF(C1485=0,IF(B1484=Protocol!$V$20,1,B1484+1),B1484)</f>
        <v>1</v>
      </c>
      <c r="C1485" s="1">
        <f>IF(C1484+1=Protocol!$V$21,0,C1484+1)</f>
        <v>7</v>
      </c>
      <c r="D1485" s="1">
        <f t="shared" si="63"/>
        <v>2</v>
      </c>
      <c r="E1485" s="1" t="str">
        <f>INDEX(Protocol[Mark],MATCH(C1485,Protocol[Step],0))</f>
        <v>4P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47010002</v>
      </c>
      <c r="H1485" s="134">
        <f>Systematic[[#This Row],[SampleVariableLabel]]+100*Systematic[[#This Row],[State]]</f>
        <v>47010702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47</v>
      </c>
      <c r="B1486" s="1">
        <f>IF(C1486=0,IF(B1485=Protocol!$V$20,1,B1485+1),B1485)</f>
        <v>1</v>
      </c>
      <c r="C1486" s="1">
        <f>IF(C1485+1=Protocol!$V$21,0,C1485+1)</f>
        <v>8</v>
      </c>
      <c r="D1486" s="1">
        <f t="shared" si="63"/>
        <v>3</v>
      </c>
      <c r="E1486" s="1" t="str">
        <f>INDEX(Protocol[Mark],MATCH(C1486,Protocol[Step],0))</f>
        <v>5G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47010003</v>
      </c>
      <c r="H1486" s="134">
        <f>Systematic[[#This Row],[SampleVariableLabel]]+100*Systematic[[#This Row],[State]]</f>
        <v>47010803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47</v>
      </c>
      <c r="B1487" s="1">
        <f>IF(C1487=0,IF(B1486=Protocol!$V$20,1,B1486+1),B1486)</f>
        <v>1</v>
      </c>
      <c r="C1487" s="1">
        <f>IF(C1486+1=Protocol!$V$21,0,C1486+1)</f>
        <v>9</v>
      </c>
      <c r="D1487" s="1">
        <f t="shared" si="63"/>
        <v>4</v>
      </c>
      <c r="E1487" s="1" t="str">
        <f>INDEX(Protocol[Mark],MATCH(C1487,Protocol[Step],0))</f>
        <v>6S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47010004</v>
      </c>
      <c r="H1487" s="134">
        <f>Systematic[[#This Row],[SampleVariableLabel]]+100*Systematic[[#This Row],[State]]</f>
        <v>47010904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47</v>
      </c>
      <c r="B1488" s="1">
        <f>IF(C1488=0,IF(B1487=Protocol!$V$20,1,B1487+1),B1487)</f>
        <v>1</v>
      </c>
      <c r="C1488" s="1">
        <f>IF(C1487+1=Protocol!$V$21,0,C1487+1)</f>
        <v>10</v>
      </c>
      <c r="D1488" s="1">
        <f t="shared" si="63"/>
        <v>5</v>
      </c>
      <c r="E1488" s="1" t="str">
        <f>INDEX(Protocol[Mark],MATCH(C1488,Protocol[Step],0))</f>
        <v>7Gp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47010005</v>
      </c>
      <c r="H1488" s="134">
        <f>Systematic[[#This Row],[SampleVariableLabel]]+100*Systematic[[#This Row],[State]]</f>
        <v>47011005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47</v>
      </c>
      <c r="B1489" s="1">
        <f>IF(C1489=0,IF(B1488=Protocol!$V$20,1,B1488+1),B1488)</f>
        <v>1</v>
      </c>
      <c r="C1489" s="1">
        <f>IF(C1488+1=Protocol!$V$21,0,C1488+1)</f>
        <v>11</v>
      </c>
      <c r="D1489" s="1">
        <f t="shared" si="63"/>
        <v>6</v>
      </c>
      <c r="E1489" s="1" t="str">
        <f>INDEX(Protocol[Mark],MATCH(C1489,Protocol[Step],0))</f>
        <v>8U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47010006</v>
      </c>
      <c r="H1489" s="134">
        <f>Systematic[[#This Row],[SampleVariableLabel]]+100*Systematic[[#This Row],[State]]</f>
        <v>47011106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47</v>
      </c>
      <c r="B1490" s="1">
        <f>IF(C1490=0,IF(B1489=Protocol!$V$20,1,B1489+1),B1489)</f>
        <v>1</v>
      </c>
      <c r="C1490" s="1">
        <f>IF(C1489+1=Protocol!$V$21,0,C1489+1)</f>
        <v>12</v>
      </c>
      <c r="D1490" s="1">
        <f t="shared" si="63"/>
        <v>1</v>
      </c>
      <c r="E1490" s="1" t="str">
        <f>INDEX(Protocol[Mark],MATCH(C1490,Protocol[Step],0))</f>
        <v>9Rot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47010001</v>
      </c>
      <c r="H1490" s="134">
        <f>Systematic[[#This Row],[SampleVariableLabel]]+100*Systematic[[#This Row],[State]]</f>
        <v>47011201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47</v>
      </c>
      <c r="B1491" s="1">
        <f>IF(C1491=0,IF(B1490=Protocol!$V$20,1,B1490+1),B1490)</f>
        <v>1</v>
      </c>
      <c r="C1491" s="1">
        <f>IF(C1490+1=Protocol!$V$21,0,C1490+1)</f>
        <v>13</v>
      </c>
      <c r="D1491" s="1">
        <f t="shared" si="63"/>
        <v>2</v>
      </c>
      <c r="E1491" s="1" t="str">
        <f>INDEX(Protocol[Mark],MATCH(C1491,Protocol[Step],0))</f>
        <v>10Ama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47010002</v>
      </c>
      <c r="H1491" s="134">
        <f>Systematic[[#This Row],[SampleVariableLabel]]+100*Systematic[[#This Row],[State]]</f>
        <v>47011302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48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R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48010003</v>
      </c>
      <c r="H1492" s="134">
        <f>Systematic[[#This Row],[SampleVariableLabel]]+100*Systematic[[#This Row],[State]]</f>
        <v>48010003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48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1Dig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48010004</v>
      </c>
      <c r="H1493" s="134">
        <f>Systematic[[#This Row],[SampleVariableLabel]]+100*Systematic[[#This Row],[State]]</f>
        <v>48010104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48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(D)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48010005</v>
      </c>
      <c r="H1494" s="134">
        <f>Systematic[[#This Row],[SampleVariableLabel]]+100*Systematic[[#This Row],[State]]</f>
        <v>48010205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48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(M.1)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48010006</v>
      </c>
      <c r="H1495" s="134">
        <f>Systematic[[#This Row],[SampleVariableLabel]]+100*Systematic[[#This Row],[State]]</f>
        <v>48010306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48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2Oct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48010001</v>
      </c>
      <c r="H1496" s="134">
        <f>Systematic[[#This Row],[SampleVariableLabel]]+100*Systematic[[#This Row],[State]]</f>
        <v>48010401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48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3M2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48010002</v>
      </c>
      <c r="H1497" s="134">
        <f>Systematic[[#This Row],[SampleVariableLabel]]+100*Systematic[[#This Row],[State]]</f>
        <v>48010502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48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M(c)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48010003</v>
      </c>
      <c r="H1498" s="134">
        <f>Systematic[[#This Row],[SampleVariableLabel]]+100*Systematic[[#This Row],[State]]</f>
        <v>48010603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48</v>
      </c>
      <c r="B1499" s="1">
        <f>IF(C1499=0,IF(B1498=Protocol!$V$20,1,B1498+1),B1498)</f>
        <v>1</v>
      </c>
      <c r="C1499" s="1">
        <f>IF(C1498+1=Protocol!$V$21,0,C1498+1)</f>
        <v>7</v>
      </c>
      <c r="D1499" s="1">
        <f t="shared" si="63"/>
        <v>4</v>
      </c>
      <c r="E1499" s="1" t="str">
        <f>INDEX(Protocol[Mark],MATCH(C1499,Protocol[Step],0))</f>
        <v>4P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48010004</v>
      </c>
      <c r="H1499" s="134">
        <f>Systematic[[#This Row],[SampleVariableLabel]]+100*Systematic[[#This Row],[State]]</f>
        <v>48010704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48</v>
      </c>
      <c r="B1500" s="1">
        <f>IF(C1500=0,IF(B1499=Protocol!$V$20,1,B1499+1),B1499)</f>
        <v>1</v>
      </c>
      <c r="C1500" s="1">
        <f>IF(C1499+1=Protocol!$V$21,0,C1499+1)</f>
        <v>8</v>
      </c>
      <c r="D1500" s="1">
        <f t="shared" si="63"/>
        <v>5</v>
      </c>
      <c r="E1500" s="1" t="str">
        <f>INDEX(Protocol[Mark],MATCH(C1500,Protocol[Step],0))</f>
        <v>5G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48010005</v>
      </c>
      <c r="H1500" s="134">
        <f>Systematic[[#This Row],[SampleVariableLabel]]+100*Systematic[[#This Row],[State]]</f>
        <v>48010805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48</v>
      </c>
      <c r="B1501" s="1">
        <f>IF(C1501=0,IF(B1500=Protocol!$V$20,1,B1500+1),B1500)</f>
        <v>1</v>
      </c>
      <c r="C1501" s="1">
        <f>IF(C1500+1=Protocol!$V$21,0,C1500+1)</f>
        <v>9</v>
      </c>
      <c r="D1501" s="1">
        <f t="shared" si="63"/>
        <v>6</v>
      </c>
      <c r="E1501" s="1" t="str">
        <f>INDEX(Protocol[Mark],MATCH(C1501,Protocol[Step],0))</f>
        <v>6S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48010006</v>
      </c>
      <c r="H1501" s="134">
        <f>Systematic[[#This Row],[SampleVariableLabel]]+100*Systematic[[#This Row],[State]]</f>
        <v>48010906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48</v>
      </c>
      <c r="B1502" s="1">
        <f>IF(C1502=0,IF(B1501=Protocol!$V$20,1,B1501+1),B1501)</f>
        <v>1</v>
      </c>
      <c r="C1502" s="1">
        <f>IF(C1501+1=Protocol!$V$21,0,C1501+1)</f>
        <v>10</v>
      </c>
      <c r="D1502" s="1">
        <f t="shared" si="63"/>
        <v>1</v>
      </c>
      <c r="E1502" s="1" t="str">
        <f>INDEX(Protocol[Mark],MATCH(C1502,Protocol[Step],0))</f>
        <v>7Gp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48010001</v>
      </c>
      <c r="H1502" s="134">
        <f>Systematic[[#This Row],[SampleVariableLabel]]+100*Systematic[[#This Row],[State]]</f>
        <v>48011001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48</v>
      </c>
      <c r="B1503" s="1">
        <f>IF(C1503=0,IF(B1502=Protocol!$V$20,1,B1502+1),B1502)</f>
        <v>1</v>
      </c>
      <c r="C1503" s="1">
        <f>IF(C1502+1=Protocol!$V$21,0,C1502+1)</f>
        <v>11</v>
      </c>
      <c r="D1503" s="1">
        <f t="shared" si="63"/>
        <v>2</v>
      </c>
      <c r="E1503" s="1" t="str">
        <f>INDEX(Protocol[Mark],MATCH(C1503,Protocol[Step],0))</f>
        <v>8U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48010002</v>
      </c>
      <c r="H1503" s="134">
        <f>Systematic[[#This Row],[SampleVariableLabel]]+100*Systematic[[#This Row],[State]]</f>
        <v>48011102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48</v>
      </c>
      <c r="B1504" s="1">
        <f>IF(C1504=0,IF(B1503=Protocol!$V$20,1,B1503+1),B1503)</f>
        <v>1</v>
      </c>
      <c r="C1504" s="1">
        <f>IF(C1503+1=Protocol!$V$21,0,C1503+1)</f>
        <v>12</v>
      </c>
      <c r="D1504" s="1">
        <f t="shared" si="63"/>
        <v>3</v>
      </c>
      <c r="E1504" s="1" t="str">
        <f>INDEX(Protocol[Mark],MATCH(C1504,Protocol[Step],0))</f>
        <v>9Rot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48010003</v>
      </c>
      <c r="H1504" s="134">
        <f>Systematic[[#This Row],[SampleVariableLabel]]+100*Systematic[[#This Row],[State]]</f>
        <v>48011203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48</v>
      </c>
      <c r="B1505" s="1">
        <f>IF(C1505=0,IF(B1504=Protocol!$V$20,1,B1504+1),B1504)</f>
        <v>1</v>
      </c>
      <c r="C1505" s="1">
        <f>IF(C1504+1=Protocol!$V$21,0,C1504+1)</f>
        <v>13</v>
      </c>
      <c r="D1505" s="1">
        <f t="shared" si="63"/>
        <v>4</v>
      </c>
      <c r="E1505" s="1" t="str">
        <f>INDEX(Protocol[Mark],MATCH(C1505,Protocol[Step],0))</f>
        <v>10Ama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48010004</v>
      </c>
      <c r="H1505" s="134">
        <f>Systematic[[#This Row],[SampleVariableLabel]]+100*Systematic[[#This Row],[State]]</f>
        <v>48011304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49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R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49010005</v>
      </c>
      <c r="H1506" s="134">
        <f>Systematic[[#This Row],[SampleVariableLabel]]+100*Systematic[[#This Row],[State]]</f>
        <v>49010005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49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49010006</v>
      </c>
      <c r="H1507" s="134">
        <f>Systematic[[#This Row],[SampleVariableLabel]]+100*Systematic[[#This Row],[State]]</f>
        <v>49010106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49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(D)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49010001</v>
      </c>
      <c r="H1508" s="134">
        <f>Systematic[[#This Row],[SampleVariableLabel]]+100*Systematic[[#This Row],[State]]</f>
        <v>49010201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49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(M.1)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49010002</v>
      </c>
      <c r="H1509" s="134">
        <f>Systematic[[#This Row],[SampleVariableLabel]]+100*Systematic[[#This Row],[State]]</f>
        <v>49010302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49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49010003</v>
      </c>
      <c r="H1510" s="134">
        <f>Systematic[[#This Row],[SampleVariableLabel]]+100*Systematic[[#This Row],[State]]</f>
        <v>49010403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49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3M2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49010004</v>
      </c>
      <c r="H1511" s="134">
        <f>Systematic[[#This Row],[SampleVariableLabel]]+100*Systematic[[#This Row],[State]]</f>
        <v>49010504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49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M(c)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49010005</v>
      </c>
      <c r="H1512" s="134">
        <f>Systematic[[#This Row],[SampleVariableLabel]]+100*Systematic[[#This Row],[State]]</f>
        <v>49010605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49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4P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49010006</v>
      </c>
      <c r="H1513" s="134">
        <f>Systematic[[#This Row],[SampleVariableLabel]]+100*Systematic[[#This Row],[State]]</f>
        <v>49010706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49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5G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49010001</v>
      </c>
      <c r="H1514" s="134">
        <f>Systematic[[#This Row],[SampleVariableLabel]]+100*Systematic[[#This Row],[State]]</f>
        <v>49010801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49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6S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49010002</v>
      </c>
      <c r="H1515" s="134">
        <f>Systematic[[#This Row],[SampleVariableLabel]]+100*Systematic[[#This Row],[State]]</f>
        <v>49010902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49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7Gp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49010003</v>
      </c>
      <c r="H1516" s="134">
        <f>Systematic[[#This Row],[SampleVariableLabel]]+100*Systematic[[#This Row],[State]]</f>
        <v>49011003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49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8U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49010004</v>
      </c>
      <c r="H1517" s="134">
        <f>Systematic[[#This Row],[SampleVariableLabel]]+100*Systematic[[#This Row],[State]]</f>
        <v>49011104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49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9Rot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49010005</v>
      </c>
      <c r="H1518" s="134">
        <f>Systematic[[#This Row],[SampleVariableLabel]]+100*Systematic[[#This Row],[State]]</f>
        <v>49011205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49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10Ama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49010006</v>
      </c>
      <c r="H1519" s="134">
        <f>Systematic[[#This Row],[SampleVariableLabel]]+100*Systematic[[#This Row],[State]]</f>
        <v>49011306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50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R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50010001</v>
      </c>
      <c r="H1520" s="134">
        <f>Systematic[[#This Row],[SampleVariableLabel]]+100*Systematic[[#This Row],[State]]</f>
        <v>50010001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50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1Dig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50010002</v>
      </c>
      <c r="H1521" s="134">
        <f>Systematic[[#This Row],[SampleVariableLabel]]+100*Systematic[[#This Row],[State]]</f>
        <v>50010102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50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(D)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50010003</v>
      </c>
      <c r="H1522" s="134">
        <f>Systematic[[#This Row],[SampleVariableLabel]]+100*Systematic[[#This Row],[State]]</f>
        <v>50010203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50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(M.1)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50010004</v>
      </c>
      <c r="H1523" s="134">
        <f>Systematic[[#This Row],[SampleVariableLabel]]+100*Systematic[[#This Row],[State]]</f>
        <v>50010304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50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2Oct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50010005</v>
      </c>
      <c r="H1524" s="134">
        <f>Systematic[[#This Row],[SampleVariableLabel]]+100*Systematic[[#This Row],[State]]</f>
        <v>50010405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50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3M2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50010006</v>
      </c>
      <c r="H1525" s="134">
        <f>Systematic[[#This Row],[SampleVariableLabel]]+100*Systematic[[#This Row],[State]]</f>
        <v>50010506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50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M(c)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50010001</v>
      </c>
      <c r="H1526" s="134">
        <f>Systematic[[#This Row],[SampleVariableLabel]]+100*Systematic[[#This Row],[State]]</f>
        <v>50010601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50</v>
      </c>
      <c r="B1527" s="1">
        <f>IF(C1527=0,IF(B1526=Protocol!$V$20,1,B1526+1),B1526)</f>
        <v>1</v>
      </c>
      <c r="C1527" s="1">
        <f>IF(C1526+1=Protocol!$V$21,0,C1526+1)</f>
        <v>7</v>
      </c>
      <c r="D1527" s="1">
        <f t="shared" si="63"/>
        <v>2</v>
      </c>
      <c r="E1527" s="1" t="str">
        <f>INDEX(Protocol[Mark],MATCH(C1527,Protocol[Step],0))</f>
        <v>4P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50010002</v>
      </c>
      <c r="H1527" s="134">
        <f>Systematic[[#This Row],[SampleVariableLabel]]+100*Systematic[[#This Row],[State]]</f>
        <v>50010702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50</v>
      </c>
      <c r="B1528" s="1">
        <f>IF(C1528=0,IF(B1527=Protocol!$V$20,1,B1527+1),B1527)</f>
        <v>1</v>
      </c>
      <c r="C1528" s="1">
        <f>IF(C1527+1=Protocol!$V$21,0,C1527+1)</f>
        <v>8</v>
      </c>
      <c r="D1528" s="1">
        <f t="shared" si="63"/>
        <v>3</v>
      </c>
      <c r="E1528" s="1" t="str">
        <f>INDEX(Protocol[Mark],MATCH(C1528,Protocol[Step],0))</f>
        <v>5G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50010003</v>
      </c>
      <c r="H1528" s="134">
        <f>Systematic[[#This Row],[SampleVariableLabel]]+100*Systematic[[#This Row],[State]]</f>
        <v>50010803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50</v>
      </c>
      <c r="B1529" s="1">
        <f>IF(C1529=0,IF(B1528=Protocol!$V$20,1,B1528+1),B1528)</f>
        <v>1</v>
      </c>
      <c r="C1529" s="1">
        <f>IF(C1528+1=Protocol!$V$21,0,C1528+1)</f>
        <v>9</v>
      </c>
      <c r="D1529" s="1">
        <f t="shared" si="63"/>
        <v>4</v>
      </c>
      <c r="E1529" s="1" t="str">
        <f>INDEX(Protocol[Mark],MATCH(C1529,Protocol[Step],0))</f>
        <v>6S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50010004</v>
      </c>
      <c r="H1529" s="134">
        <f>Systematic[[#This Row],[SampleVariableLabel]]+100*Systematic[[#This Row],[State]]</f>
        <v>50010904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50</v>
      </c>
      <c r="B1530" s="1">
        <f>IF(C1530=0,IF(B1529=Protocol!$V$20,1,B1529+1),B1529)</f>
        <v>1</v>
      </c>
      <c r="C1530" s="1">
        <f>IF(C1529+1=Protocol!$V$21,0,C1529+1)</f>
        <v>10</v>
      </c>
      <c r="D1530" s="1">
        <f t="shared" si="63"/>
        <v>5</v>
      </c>
      <c r="E1530" s="1" t="str">
        <f>INDEX(Protocol[Mark],MATCH(C1530,Protocol[Step],0))</f>
        <v>7Gp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50010005</v>
      </c>
      <c r="H1530" s="134">
        <f>Systematic[[#This Row],[SampleVariableLabel]]+100*Systematic[[#This Row],[State]]</f>
        <v>50011005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50</v>
      </c>
      <c r="B1531" s="1">
        <f>IF(C1531=0,IF(B1530=Protocol!$V$20,1,B1530+1),B1530)</f>
        <v>1</v>
      </c>
      <c r="C1531" s="1">
        <f>IF(C1530+1=Protocol!$V$21,0,C1530+1)</f>
        <v>11</v>
      </c>
      <c r="D1531" s="1">
        <f t="shared" si="63"/>
        <v>6</v>
      </c>
      <c r="E1531" s="1" t="str">
        <f>INDEX(Protocol[Mark],MATCH(C1531,Protocol[Step],0))</f>
        <v>8U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50010006</v>
      </c>
      <c r="H1531" s="134">
        <f>Systematic[[#This Row],[SampleVariableLabel]]+100*Systematic[[#This Row],[State]]</f>
        <v>50011106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50</v>
      </c>
      <c r="B1532" s="1">
        <f>IF(C1532=0,IF(B1531=Protocol!$V$20,1,B1531+1),B1531)</f>
        <v>1</v>
      </c>
      <c r="C1532" s="1">
        <f>IF(C1531+1=Protocol!$V$21,0,C1531+1)</f>
        <v>12</v>
      </c>
      <c r="D1532" s="1">
        <f t="shared" si="63"/>
        <v>1</v>
      </c>
      <c r="E1532" s="1" t="str">
        <f>INDEX(Protocol[Mark],MATCH(C1532,Protocol[Step],0))</f>
        <v>9Rot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50010001</v>
      </c>
      <c r="H1532" s="134">
        <f>Systematic[[#This Row],[SampleVariableLabel]]+100*Systematic[[#This Row],[State]]</f>
        <v>50011201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50</v>
      </c>
      <c r="B1533" s="1">
        <f>IF(C1533=0,IF(B1532=Protocol!$V$20,1,B1532+1),B1532)</f>
        <v>1</v>
      </c>
      <c r="C1533" s="1">
        <f>IF(C1532+1=Protocol!$V$21,0,C1532+1)</f>
        <v>13</v>
      </c>
      <c r="D1533" s="1">
        <f t="shared" si="63"/>
        <v>2</v>
      </c>
      <c r="E1533" s="1" t="str">
        <f>INDEX(Protocol[Mark],MATCH(C1533,Protocol[Step],0))</f>
        <v>10Ama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50010002</v>
      </c>
      <c r="H1533" s="134">
        <f>Systematic[[#This Row],[SampleVariableLabel]]+100*Systematic[[#This Row],[State]]</f>
        <v>50011302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51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R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51010003</v>
      </c>
      <c r="H1534" s="134">
        <f>Systematic[[#This Row],[SampleVariableLabel]]+100*Systematic[[#This Row],[State]]</f>
        <v>51010003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51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1Dig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51010004</v>
      </c>
      <c r="H1535" s="134">
        <f>Systematic[[#This Row],[SampleVariableLabel]]+100*Systematic[[#This Row],[State]]</f>
        <v>51010104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51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(D)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51010005</v>
      </c>
      <c r="H1536" s="134">
        <f>Systematic[[#This Row],[SampleVariableLabel]]+100*Systematic[[#This Row],[State]]</f>
        <v>51010205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51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(M.1)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51010006</v>
      </c>
      <c r="H1537" s="134">
        <f>Systematic[[#This Row],[SampleVariableLabel]]+100*Systematic[[#This Row],[State]]</f>
        <v>51010306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51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2Oct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51010001</v>
      </c>
      <c r="H1538" s="134">
        <f>Systematic[[#This Row],[SampleVariableLabel]]+100*Systematic[[#This Row],[State]]</f>
        <v>51010401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51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3M2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51010002</v>
      </c>
      <c r="H1539" s="134">
        <f>Systematic[[#This Row],[SampleVariableLabel]]+100*Systematic[[#This Row],[State]]</f>
        <v>51010502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51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M(c)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51010003</v>
      </c>
      <c r="H1540" s="134">
        <f>Systematic[[#This Row],[SampleVariableLabel]]+100*Systematic[[#This Row],[State]]</f>
        <v>51010603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51</v>
      </c>
      <c r="B1541" s="1">
        <f>IF(C1541=0,IF(B1540=Protocol!$V$20,1,B1540+1),B1540)</f>
        <v>1</v>
      </c>
      <c r="C1541" s="1">
        <f>IF(C1540+1=Protocol!$V$21,0,C1540+1)</f>
        <v>7</v>
      </c>
      <c r="D1541" s="1">
        <f t="shared" si="65"/>
        <v>4</v>
      </c>
      <c r="E1541" s="1" t="str">
        <f>INDEX(Protocol[Mark],MATCH(C1541,Protocol[Step],0))</f>
        <v>4P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51010004</v>
      </c>
      <c r="H1541" s="134">
        <f>Systematic[[#This Row],[SampleVariableLabel]]+100*Systematic[[#This Row],[State]]</f>
        <v>51010704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51</v>
      </c>
      <c r="B1542" s="1">
        <f>IF(C1542=0,IF(B1541=Protocol!$V$20,1,B1541+1),B1541)</f>
        <v>1</v>
      </c>
      <c r="C1542" s="1">
        <f>IF(C1541+1=Protocol!$V$21,0,C1541+1)</f>
        <v>8</v>
      </c>
      <c r="D1542" s="1">
        <f t="shared" si="65"/>
        <v>5</v>
      </c>
      <c r="E1542" s="1" t="str">
        <f>INDEX(Protocol[Mark],MATCH(C1542,Protocol[Step],0))</f>
        <v>5G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51010005</v>
      </c>
      <c r="H1542" s="134">
        <f>Systematic[[#This Row],[SampleVariableLabel]]+100*Systematic[[#This Row],[State]]</f>
        <v>51010805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51</v>
      </c>
      <c r="B1543" s="1">
        <f>IF(C1543=0,IF(B1542=Protocol!$V$20,1,B1542+1),B1542)</f>
        <v>1</v>
      </c>
      <c r="C1543" s="1">
        <f>IF(C1542+1=Protocol!$V$21,0,C1542+1)</f>
        <v>9</v>
      </c>
      <c r="D1543" s="1">
        <f t="shared" si="65"/>
        <v>6</v>
      </c>
      <c r="E1543" s="1" t="str">
        <f>INDEX(Protocol[Mark],MATCH(C1543,Protocol[Step],0))</f>
        <v>6S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51010006</v>
      </c>
      <c r="H1543" s="134">
        <f>Systematic[[#This Row],[SampleVariableLabel]]+100*Systematic[[#This Row],[State]]</f>
        <v>51010906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51</v>
      </c>
      <c r="B1544" s="1">
        <f>IF(C1544=0,IF(B1543=Protocol!$V$20,1,B1543+1),B1543)</f>
        <v>1</v>
      </c>
      <c r="C1544" s="1">
        <f>IF(C1543+1=Protocol!$V$21,0,C1543+1)</f>
        <v>10</v>
      </c>
      <c r="D1544" s="1">
        <f t="shared" si="65"/>
        <v>1</v>
      </c>
      <c r="E1544" s="1" t="str">
        <f>INDEX(Protocol[Mark],MATCH(C1544,Protocol[Step],0))</f>
        <v>7Gp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51010001</v>
      </c>
      <c r="H1544" s="134">
        <f>Systematic[[#This Row],[SampleVariableLabel]]+100*Systematic[[#This Row],[State]]</f>
        <v>51011001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51</v>
      </c>
      <c r="B1545" s="1">
        <f>IF(C1545=0,IF(B1544=Protocol!$V$20,1,B1544+1),B1544)</f>
        <v>1</v>
      </c>
      <c r="C1545" s="1">
        <f>IF(C1544+1=Protocol!$V$21,0,C1544+1)</f>
        <v>11</v>
      </c>
      <c r="D1545" s="1">
        <f t="shared" si="65"/>
        <v>2</v>
      </c>
      <c r="E1545" s="1" t="str">
        <f>INDEX(Protocol[Mark],MATCH(C1545,Protocol[Step],0))</f>
        <v>8U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51010002</v>
      </c>
      <c r="H1545" s="134">
        <f>Systematic[[#This Row],[SampleVariableLabel]]+100*Systematic[[#This Row],[State]]</f>
        <v>51011102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51</v>
      </c>
      <c r="B1546" s="1">
        <f>IF(C1546=0,IF(B1545=Protocol!$V$20,1,B1545+1),B1545)</f>
        <v>1</v>
      </c>
      <c r="C1546" s="1">
        <f>IF(C1545+1=Protocol!$V$21,0,C1545+1)</f>
        <v>12</v>
      </c>
      <c r="D1546" s="1">
        <f t="shared" si="65"/>
        <v>3</v>
      </c>
      <c r="E1546" s="1" t="str">
        <f>INDEX(Protocol[Mark],MATCH(C1546,Protocol[Step],0))</f>
        <v>9Rot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51010003</v>
      </c>
      <c r="H1546" s="134">
        <f>Systematic[[#This Row],[SampleVariableLabel]]+100*Systematic[[#This Row],[State]]</f>
        <v>51011203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51</v>
      </c>
      <c r="B1547" s="1">
        <f>IF(C1547=0,IF(B1546=Protocol!$V$20,1,B1546+1),B1546)</f>
        <v>1</v>
      </c>
      <c r="C1547" s="1">
        <f>IF(C1546+1=Protocol!$V$21,0,C1546+1)</f>
        <v>13</v>
      </c>
      <c r="D1547" s="1">
        <f t="shared" si="65"/>
        <v>4</v>
      </c>
      <c r="E1547" s="1" t="str">
        <f>INDEX(Protocol[Mark],MATCH(C1547,Protocol[Step],0))</f>
        <v>10Ama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51010004</v>
      </c>
      <c r="H1547" s="134">
        <f>Systematic[[#This Row],[SampleVariableLabel]]+100*Systematic[[#This Row],[State]]</f>
        <v>51011304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52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R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52010005</v>
      </c>
      <c r="H1548" s="134">
        <f>Systematic[[#This Row],[SampleVariableLabel]]+100*Systematic[[#This Row],[State]]</f>
        <v>52010005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52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1Dig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52010006</v>
      </c>
      <c r="H1549" s="134">
        <f>Systematic[[#This Row],[SampleVariableLabel]]+100*Systematic[[#This Row],[State]]</f>
        <v>52010106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52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(D)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52010001</v>
      </c>
      <c r="H1550" s="134">
        <f>Systematic[[#This Row],[SampleVariableLabel]]+100*Systematic[[#This Row],[State]]</f>
        <v>52010201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52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(M.1)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52010002</v>
      </c>
      <c r="H1551" s="134">
        <f>Systematic[[#This Row],[SampleVariableLabel]]+100*Systematic[[#This Row],[State]]</f>
        <v>52010302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52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2Oct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52010003</v>
      </c>
      <c r="H1552" s="134">
        <f>Systematic[[#This Row],[SampleVariableLabel]]+100*Systematic[[#This Row],[State]]</f>
        <v>52010403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52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3M2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52010004</v>
      </c>
      <c r="H1553" s="134">
        <f>Systematic[[#This Row],[SampleVariableLabel]]+100*Systematic[[#This Row],[State]]</f>
        <v>52010504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52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M(c)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52010005</v>
      </c>
      <c r="H1554" s="134">
        <f>Systematic[[#This Row],[SampleVariableLabel]]+100*Systematic[[#This Row],[State]]</f>
        <v>52010605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52</v>
      </c>
      <c r="B1555" s="1">
        <f>IF(C1555=0,IF(B1554=Protocol!$V$20,1,B1554+1),B1554)</f>
        <v>1</v>
      </c>
      <c r="C1555" s="1">
        <f>IF(C1554+1=Protocol!$V$21,0,C1554+1)</f>
        <v>7</v>
      </c>
      <c r="D1555" s="1">
        <f t="shared" si="65"/>
        <v>6</v>
      </c>
      <c r="E1555" s="1" t="str">
        <f>INDEX(Protocol[Mark],MATCH(C1555,Protocol[Step],0))</f>
        <v>4P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52010006</v>
      </c>
      <c r="H1555" s="134">
        <f>Systematic[[#This Row],[SampleVariableLabel]]+100*Systematic[[#This Row],[State]]</f>
        <v>52010706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52</v>
      </c>
      <c r="B1556" s="1">
        <f>IF(C1556=0,IF(B1555=Protocol!$V$20,1,B1555+1),B1555)</f>
        <v>1</v>
      </c>
      <c r="C1556" s="1">
        <f>IF(C1555+1=Protocol!$V$21,0,C1555+1)</f>
        <v>8</v>
      </c>
      <c r="D1556" s="1">
        <f t="shared" si="65"/>
        <v>1</v>
      </c>
      <c r="E1556" s="1" t="str">
        <f>INDEX(Protocol[Mark],MATCH(C1556,Protocol[Step],0))</f>
        <v>5G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52010001</v>
      </c>
      <c r="H1556" s="134">
        <f>Systematic[[#This Row],[SampleVariableLabel]]+100*Systematic[[#This Row],[State]]</f>
        <v>52010801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52</v>
      </c>
      <c r="B1557" s="1">
        <f>IF(C1557=0,IF(B1556=Protocol!$V$20,1,B1556+1),B1556)</f>
        <v>1</v>
      </c>
      <c r="C1557" s="1">
        <f>IF(C1556+1=Protocol!$V$21,0,C1556+1)</f>
        <v>9</v>
      </c>
      <c r="D1557" s="1">
        <f t="shared" si="65"/>
        <v>2</v>
      </c>
      <c r="E1557" s="1" t="str">
        <f>INDEX(Protocol[Mark],MATCH(C1557,Protocol[Step],0))</f>
        <v>6S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52010002</v>
      </c>
      <c r="H1557" s="134">
        <f>Systematic[[#This Row],[SampleVariableLabel]]+100*Systematic[[#This Row],[State]]</f>
        <v>52010902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52</v>
      </c>
      <c r="B1558" s="1">
        <f>IF(C1558=0,IF(B1557=Protocol!$V$20,1,B1557+1),B1557)</f>
        <v>1</v>
      </c>
      <c r="C1558" s="1">
        <f>IF(C1557+1=Protocol!$V$21,0,C1557+1)</f>
        <v>10</v>
      </c>
      <c r="D1558" s="1">
        <f t="shared" si="65"/>
        <v>3</v>
      </c>
      <c r="E1558" s="1" t="str">
        <f>INDEX(Protocol[Mark],MATCH(C1558,Protocol[Step],0))</f>
        <v>7Gp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52010003</v>
      </c>
      <c r="H1558" s="134">
        <f>Systematic[[#This Row],[SampleVariableLabel]]+100*Systematic[[#This Row],[State]]</f>
        <v>52011003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52</v>
      </c>
      <c r="B1559" s="1">
        <f>IF(C1559=0,IF(B1558=Protocol!$V$20,1,B1558+1),B1558)</f>
        <v>1</v>
      </c>
      <c r="C1559" s="1">
        <f>IF(C1558+1=Protocol!$V$21,0,C1558+1)</f>
        <v>11</v>
      </c>
      <c r="D1559" s="1">
        <f t="shared" si="65"/>
        <v>4</v>
      </c>
      <c r="E1559" s="1" t="str">
        <f>INDEX(Protocol[Mark],MATCH(C1559,Protocol[Step],0))</f>
        <v>8U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52010004</v>
      </c>
      <c r="H1559" s="134">
        <f>Systematic[[#This Row],[SampleVariableLabel]]+100*Systematic[[#This Row],[State]]</f>
        <v>52011104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52</v>
      </c>
      <c r="B1560" s="1">
        <f>IF(C1560=0,IF(B1559=Protocol!$V$20,1,B1559+1),B1559)</f>
        <v>1</v>
      </c>
      <c r="C1560" s="1">
        <f>IF(C1559+1=Protocol!$V$21,0,C1559+1)</f>
        <v>12</v>
      </c>
      <c r="D1560" s="1">
        <f t="shared" si="65"/>
        <v>5</v>
      </c>
      <c r="E1560" s="1" t="str">
        <f>INDEX(Protocol[Mark],MATCH(C1560,Protocol[Step],0))</f>
        <v>9Rot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52010005</v>
      </c>
      <c r="H1560" s="134">
        <f>Systematic[[#This Row],[SampleVariableLabel]]+100*Systematic[[#This Row],[State]]</f>
        <v>52011205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52</v>
      </c>
      <c r="B1561" s="1">
        <f>IF(C1561=0,IF(B1560=Protocol!$V$20,1,B1560+1),B1560)</f>
        <v>1</v>
      </c>
      <c r="C1561" s="1">
        <f>IF(C1560+1=Protocol!$V$21,0,C1560+1)</f>
        <v>13</v>
      </c>
      <c r="D1561" s="1">
        <f t="shared" si="65"/>
        <v>6</v>
      </c>
      <c r="E1561" s="1" t="str">
        <f>INDEX(Protocol[Mark],MATCH(C1561,Protocol[Step],0))</f>
        <v>10Ama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52010006</v>
      </c>
      <c r="H1561" s="134">
        <f>Systematic[[#This Row],[SampleVariableLabel]]+100*Systematic[[#This Row],[State]]</f>
        <v>52011306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53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R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53010001</v>
      </c>
      <c r="H1562" s="134">
        <f>Systematic[[#This Row],[SampleVariableLabel]]+100*Systematic[[#This Row],[State]]</f>
        <v>53010001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53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1Dig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53010002</v>
      </c>
      <c r="H1563" s="134">
        <f>Systematic[[#This Row],[SampleVariableLabel]]+100*Systematic[[#This Row],[State]]</f>
        <v>53010102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53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(D)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53010003</v>
      </c>
      <c r="H1564" s="134">
        <f>Systematic[[#This Row],[SampleVariableLabel]]+100*Systematic[[#This Row],[State]]</f>
        <v>53010203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53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(M.1)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53010004</v>
      </c>
      <c r="H1565" s="134">
        <f>Systematic[[#This Row],[SampleVariableLabel]]+100*Systematic[[#This Row],[State]]</f>
        <v>53010304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53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2Oct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53010005</v>
      </c>
      <c r="H1566" s="134">
        <f>Systematic[[#This Row],[SampleVariableLabel]]+100*Systematic[[#This Row],[State]]</f>
        <v>53010405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53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3M2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53010006</v>
      </c>
      <c r="H1567" s="134">
        <f>Systematic[[#This Row],[SampleVariableLabel]]+100*Systematic[[#This Row],[State]]</f>
        <v>53010506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53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M(c)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53010001</v>
      </c>
      <c r="H1568" s="134">
        <f>Systematic[[#This Row],[SampleVariableLabel]]+100*Systematic[[#This Row],[State]]</f>
        <v>53010601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53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4P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53010002</v>
      </c>
      <c r="H1569" s="134">
        <f>Systematic[[#This Row],[SampleVariableLabel]]+100*Systematic[[#This Row],[State]]</f>
        <v>53010702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53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5G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53010003</v>
      </c>
      <c r="H1570" s="134">
        <f>Systematic[[#This Row],[SampleVariableLabel]]+100*Systematic[[#This Row],[State]]</f>
        <v>53010803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53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6S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53010004</v>
      </c>
      <c r="H1571" s="134">
        <f>Systematic[[#This Row],[SampleVariableLabel]]+100*Systematic[[#This Row],[State]]</f>
        <v>53010904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53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7Gp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53010005</v>
      </c>
      <c r="H1572" s="134">
        <f>Systematic[[#This Row],[SampleVariableLabel]]+100*Systematic[[#This Row],[State]]</f>
        <v>53011005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53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8U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53010006</v>
      </c>
      <c r="H1573" s="134">
        <f>Systematic[[#This Row],[SampleVariableLabel]]+100*Systematic[[#This Row],[State]]</f>
        <v>53011106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53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9Rot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53010001</v>
      </c>
      <c r="H1574" s="134">
        <f>Systematic[[#This Row],[SampleVariableLabel]]+100*Systematic[[#This Row],[State]]</f>
        <v>53011201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53</v>
      </c>
      <c r="B1575" s="1">
        <f>IF(C1575=0,IF(B1574=Protocol!$V$20,1,B1574+1),B1574)</f>
        <v>1</v>
      </c>
      <c r="C1575" s="1">
        <f>IF(C1574+1=Protocol!$V$21,0,C1574+1)</f>
        <v>13</v>
      </c>
      <c r="D1575" s="1">
        <f t="shared" si="65"/>
        <v>2</v>
      </c>
      <c r="E1575" s="1" t="str">
        <f>INDEX(Protocol[Mark],MATCH(C1575,Protocol[Step],0))</f>
        <v>10Ama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53010002</v>
      </c>
      <c r="H1575" s="134">
        <f>Systematic[[#This Row],[SampleVariableLabel]]+100*Systematic[[#This Row],[State]]</f>
        <v>53011302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54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R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54010003</v>
      </c>
      <c r="H1576" s="134">
        <f>Systematic[[#This Row],[SampleVariableLabel]]+100*Systematic[[#This Row],[State]]</f>
        <v>54010003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54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1Dig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54010004</v>
      </c>
      <c r="H1577" s="134">
        <f>Systematic[[#This Row],[SampleVariableLabel]]+100*Systematic[[#This Row],[State]]</f>
        <v>54010104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54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(D)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54010005</v>
      </c>
      <c r="H1578" s="134">
        <f>Systematic[[#This Row],[SampleVariableLabel]]+100*Systematic[[#This Row],[State]]</f>
        <v>54010205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54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(M.1)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54010006</v>
      </c>
      <c r="H1579" s="134">
        <f>Systematic[[#This Row],[SampleVariableLabel]]+100*Systematic[[#This Row],[State]]</f>
        <v>54010306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54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2Oct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54010001</v>
      </c>
      <c r="H1580" s="134">
        <f>Systematic[[#This Row],[SampleVariableLabel]]+100*Systematic[[#This Row],[State]]</f>
        <v>54010401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54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3M2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54010002</v>
      </c>
      <c r="H1581" s="134">
        <f>Systematic[[#This Row],[SampleVariableLabel]]+100*Systematic[[#This Row],[State]]</f>
        <v>54010502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54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M(c)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54010003</v>
      </c>
      <c r="H1582" s="134">
        <f>Systematic[[#This Row],[SampleVariableLabel]]+100*Systematic[[#This Row],[State]]</f>
        <v>54010603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54</v>
      </c>
      <c r="B1583" s="1">
        <f>IF(C1583=0,IF(B1582=Protocol!$V$20,1,B1582+1),B1582)</f>
        <v>1</v>
      </c>
      <c r="C1583" s="1">
        <f>IF(C1582+1=Protocol!$V$21,0,C1582+1)</f>
        <v>7</v>
      </c>
      <c r="D1583" s="1">
        <f t="shared" si="65"/>
        <v>4</v>
      </c>
      <c r="E1583" s="1" t="str">
        <f>INDEX(Protocol[Mark],MATCH(C1583,Protocol[Step],0))</f>
        <v>4P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54010004</v>
      </c>
      <c r="H1583" s="134">
        <f>Systematic[[#This Row],[SampleVariableLabel]]+100*Systematic[[#This Row],[State]]</f>
        <v>54010704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54</v>
      </c>
      <c r="B1584" s="1">
        <f>IF(C1584=0,IF(B1583=Protocol!$V$20,1,B1583+1),B1583)</f>
        <v>1</v>
      </c>
      <c r="C1584" s="1">
        <f>IF(C1583+1=Protocol!$V$21,0,C1583+1)</f>
        <v>8</v>
      </c>
      <c r="D1584" s="1">
        <f t="shared" si="65"/>
        <v>5</v>
      </c>
      <c r="E1584" s="1" t="str">
        <f>INDEX(Protocol[Mark],MATCH(C1584,Protocol[Step],0))</f>
        <v>5G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54010005</v>
      </c>
      <c r="H1584" s="134">
        <f>Systematic[[#This Row],[SampleVariableLabel]]+100*Systematic[[#This Row],[State]]</f>
        <v>54010805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54</v>
      </c>
      <c r="B1585" s="1">
        <f>IF(C1585=0,IF(B1584=Protocol!$V$20,1,B1584+1),B1584)</f>
        <v>1</v>
      </c>
      <c r="C1585" s="1">
        <f>IF(C1584+1=Protocol!$V$21,0,C1584+1)</f>
        <v>9</v>
      </c>
      <c r="D1585" s="1">
        <f t="shared" si="65"/>
        <v>6</v>
      </c>
      <c r="E1585" s="1" t="str">
        <f>INDEX(Protocol[Mark],MATCH(C1585,Protocol[Step],0))</f>
        <v>6S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54010006</v>
      </c>
      <c r="H1585" s="134">
        <f>Systematic[[#This Row],[SampleVariableLabel]]+100*Systematic[[#This Row],[State]]</f>
        <v>54010906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54</v>
      </c>
      <c r="B1586" s="1">
        <f>IF(C1586=0,IF(B1585=Protocol!$V$20,1,B1585+1),B1585)</f>
        <v>1</v>
      </c>
      <c r="C1586" s="1">
        <f>IF(C1585+1=Protocol!$V$21,0,C1585+1)</f>
        <v>10</v>
      </c>
      <c r="D1586" s="1">
        <f t="shared" si="65"/>
        <v>1</v>
      </c>
      <c r="E1586" s="1" t="str">
        <f>INDEX(Protocol[Mark],MATCH(C1586,Protocol[Step],0))</f>
        <v>7Gp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54010001</v>
      </c>
      <c r="H1586" s="134">
        <f>Systematic[[#This Row],[SampleVariableLabel]]+100*Systematic[[#This Row],[State]]</f>
        <v>54011001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54</v>
      </c>
      <c r="B1587" s="1">
        <f>IF(C1587=0,IF(B1586=Protocol!$V$20,1,B1586+1),B1586)</f>
        <v>1</v>
      </c>
      <c r="C1587" s="1">
        <f>IF(C1586+1=Protocol!$V$21,0,C1586+1)</f>
        <v>11</v>
      </c>
      <c r="D1587" s="1">
        <f t="shared" si="65"/>
        <v>2</v>
      </c>
      <c r="E1587" s="1" t="str">
        <f>INDEX(Protocol[Mark],MATCH(C1587,Protocol[Step],0))</f>
        <v>8U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54010002</v>
      </c>
      <c r="H1587" s="134">
        <f>Systematic[[#This Row],[SampleVariableLabel]]+100*Systematic[[#This Row],[State]]</f>
        <v>54011102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54</v>
      </c>
      <c r="B1588" s="1">
        <f>IF(C1588=0,IF(B1587=Protocol!$V$20,1,B1587+1),B1587)</f>
        <v>1</v>
      </c>
      <c r="C1588" s="1">
        <f>IF(C1587+1=Protocol!$V$21,0,C1587+1)</f>
        <v>12</v>
      </c>
      <c r="D1588" s="1">
        <f t="shared" si="65"/>
        <v>3</v>
      </c>
      <c r="E1588" s="1" t="str">
        <f>INDEX(Protocol[Mark],MATCH(C1588,Protocol[Step],0))</f>
        <v>9Rot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54010003</v>
      </c>
      <c r="H1588" s="134">
        <f>Systematic[[#This Row],[SampleVariableLabel]]+100*Systematic[[#This Row],[State]]</f>
        <v>54011203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54</v>
      </c>
      <c r="B1589" s="1">
        <f>IF(C1589=0,IF(B1588=Protocol!$V$20,1,B1588+1),B1588)</f>
        <v>1</v>
      </c>
      <c r="C1589" s="1">
        <f>IF(C1588+1=Protocol!$V$21,0,C1588+1)</f>
        <v>13</v>
      </c>
      <c r="D1589" s="1">
        <f t="shared" si="65"/>
        <v>4</v>
      </c>
      <c r="E1589" s="1" t="str">
        <f>INDEX(Protocol[Mark],MATCH(C1589,Protocol[Step],0))</f>
        <v>10Ama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54010004</v>
      </c>
      <c r="H1589" s="134">
        <f>Systematic[[#This Row],[SampleVariableLabel]]+100*Systematic[[#This Row],[State]]</f>
        <v>54011304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55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R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55010005</v>
      </c>
      <c r="H1590" s="134">
        <f>Systematic[[#This Row],[SampleVariableLabel]]+100*Systematic[[#This Row],[State]]</f>
        <v>55010005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55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1Dig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55010006</v>
      </c>
      <c r="H1591" s="134">
        <f>Systematic[[#This Row],[SampleVariableLabel]]+100*Systematic[[#This Row],[State]]</f>
        <v>55010106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55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(D)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55010001</v>
      </c>
      <c r="H1592" s="134">
        <f>Systematic[[#This Row],[SampleVariableLabel]]+100*Systematic[[#This Row],[State]]</f>
        <v>55010201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55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(M.1)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55010002</v>
      </c>
      <c r="H1593" s="134">
        <f>Systematic[[#This Row],[SampleVariableLabel]]+100*Systematic[[#This Row],[State]]</f>
        <v>55010302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55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2Oct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55010003</v>
      </c>
      <c r="H1594" s="134">
        <f>Systematic[[#This Row],[SampleVariableLabel]]+100*Systematic[[#This Row],[State]]</f>
        <v>55010403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55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3M2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55010004</v>
      </c>
      <c r="H1595" s="134">
        <f>Systematic[[#This Row],[SampleVariableLabel]]+100*Systematic[[#This Row],[State]]</f>
        <v>55010504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55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M(c)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55010005</v>
      </c>
      <c r="H1596" s="134">
        <f>Systematic[[#This Row],[SampleVariableLabel]]+100*Systematic[[#This Row],[State]]</f>
        <v>55010605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55</v>
      </c>
      <c r="B1597" s="1">
        <f>IF(C1597=0,IF(B1596=Protocol!$V$20,1,B1596+1),B1596)</f>
        <v>1</v>
      </c>
      <c r="C1597" s="1">
        <f>IF(C1596+1=Protocol!$V$21,0,C1596+1)</f>
        <v>7</v>
      </c>
      <c r="D1597" s="1">
        <f t="shared" si="65"/>
        <v>6</v>
      </c>
      <c r="E1597" s="1" t="str">
        <f>INDEX(Protocol[Mark],MATCH(C1597,Protocol[Step],0))</f>
        <v>4P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55010006</v>
      </c>
      <c r="H1597" s="134">
        <f>Systematic[[#This Row],[SampleVariableLabel]]+100*Systematic[[#This Row],[State]]</f>
        <v>55010706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55</v>
      </c>
      <c r="B1598" s="1">
        <f>IF(C1598=0,IF(B1597=Protocol!$V$20,1,B1597+1),B1597)</f>
        <v>1</v>
      </c>
      <c r="C1598" s="1">
        <f>IF(C1597+1=Protocol!$V$21,0,C1597+1)</f>
        <v>8</v>
      </c>
      <c r="D1598" s="1">
        <f t="shared" si="65"/>
        <v>1</v>
      </c>
      <c r="E1598" s="1" t="str">
        <f>INDEX(Protocol[Mark],MATCH(C1598,Protocol[Step],0))</f>
        <v>5G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55010001</v>
      </c>
      <c r="H1598" s="134">
        <f>Systematic[[#This Row],[SampleVariableLabel]]+100*Systematic[[#This Row],[State]]</f>
        <v>55010801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55</v>
      </c>
      <c r="B1599" s="1">
        <f>IF(C1599=0,IF(B1598=Protocol!$V$20,1,B1598+1),B1598)</f>
        <v>1</v>
      </c>
      <c r="C1599" s="1">
        <f>IF(C1598+1=Protocol!$V$21,0,C1598+1)</f>
        <v>9</v>
      </c>
      <c r="D1599" s="1">
        <f t="shared" si="65"/>
        <v>2</v>
      </c>
      <c r="E1599" s="1" t="str">
        <f>INDEX(Protocol[Mark],MATCH(C1599,Protocol[Step],0))</f>
        <v>6S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55010002</v>
      </c>
      <c r="H1599" s="134">
        <f>Systematic[[#This Row],[SampleVariableLabel]]+100*Systematic[[#This Row],[State]]</f>
        <v>55010902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55</v>
      </c>
      <c r="B1600" s="1">
        <f>IF(C1600=0,IF(B1599=Protocol!$V$20,1,B1599+1),B1599)</f>
        <v>1</v>
      </c>
      <c r="C1600" s="1">
        <f>IF(C1599+1=Protocol!$V$21,0,C1599+1)</f>
        <v>10</v>
      </c>
      <c r="D1600" s="1">
        <f t="shared" si="65"/>
        <v>3</v>
      </c>
      <c r="E1600" s="1" t="str">
        <f>INDEX(Protocol[Mark],MATCH(C1600,Protocol[Step],0))</f>
        <v>7Gp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55010003</v>
      </c>
      <c r="H1600" s="134">
        <f>Systematic[[#This Row],[SampleVariableLabel]]+100*Systematic[[#This Row],[State]]</f>
        <v>55011003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55</v>
      </c>
      <c r="B1601" s="1">
        <f>IF(C1601=0,IF(B1600=Protocol!$V$20,1,B1600+1),B1600)</f>
        <v>1</v>
      </c>
      <c r="C1601" s="1">
        <f>IF(C1600+1=Protocol!$V$21,0,C1600+1)</f>
        <v>11</v>
      </c>
      <c r="D1601" s="1">
        <f t="shared" si="65"/>
        <v>4</v>
      </c>
      <c r="E1601" s="1" t="str">
        <f>INDEX(Protocol[Mark],MATCH(C1601,Protocol[Step],0))</f>
        <v>8U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55010004</v>
      </c>
      <c r="H1601" s="134">
        <f>Systematic[[#This Row],[SampleVariableLabel]]+100*Systematic[[#This Row],[State]]</f>
        <v>55011104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55</v>
      </c>
      <c r="B1602" s="1">
        <f>IF(C1602=0,IF(B1601=Protocol!$V$20,1,B1601+1),B1601)</f>
        <v>1</v>
      </c>
      <c r="C1602" s="1">
        <f>IF(C1601+1=Protocol!$V$21,0,C1601+1)</f>
        <v>12</v>
      </c>
      <c r="D1602" s="1">
        <f t="shared" si="65"/>
        <v>5</v>
      </c>
      <c r="E1602" s="1" t="str">
        <f>INDEX(Protocol[Mark],MATCH(C1602,Protocol[Step],0))</f>
        <v>9Rot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55010005</v>
      </c>
      <c r="H1602" s="134">
        <f>Systematic[[#This Row],[SampleVariableLabel]]+100*Systematic[[#This Row],[State]]</f>
        <v>55011205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55</v>
      </c>
      <c r="B1603" s="1">
        <f>IF(C1603=0,IF(B1602=Protocol!$V$20,1,B1602+1),B1602)</f>
        <v>1</v>
      </c>
      <c r="C1603" s="1">
        <f>IF(C1602+1=Protocol!$V$21,0,C1602+1)</f>
        <v>13</v>
      </c>
      <c r="D1603" s="1">
        <f t="shared" ref="D1603:D1666" si="67">IF(D1602=nVariables,1,D1602+1)</f>
        <v>6</v>
      </c>
      <c r="E1603" s="1" t="str">
        <f>INDEX(Protocol[Mark],MATCH(C1603,Protocol[Step],0))</f>
        <v>10Ama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55010006</v>
      </c>
      <c r="H1603" s="134">
        <f>Systematic[[#This Row],[SampleVariableLabel]]+100*Systematic[[#This Row],[State]]</f>
        <v>55011306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56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R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56010001</v>
      </c>
      <c r="H1604" s="134">
        <f>Systematic[[#This Row],[SampleVariableLabel]]+100*Systematic[[#This Row],[State]]</f>
        <v>56010001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56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1Dig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56010002</v>
      </c>
      <c r="H1605" s="134">
        <f>Systematic[[#This Row],[SampleVariableLabel]]+100*Systematic[[#This Row],[State]]</f>
        <v>56010102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56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(D)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56010003</v>
      </c>
      <c r="H1606" s="134">
        <f>Systematic[[#This Row],[SampleVariableLabel]]+100*Systematic[[#This Row],[State]]</f>
        <v>56010203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56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(M.1)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56010004</v>
      </c>
      <c r="H1607" s="134">
        <f>Systematic[[#This Row],[SampleVariableLabel]]+100*Systematic[[#This Row],[State]]</f>
        <v>56010304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56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2Oct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56010005</v>
      </c>
      <c r="H1608" s="134">
        <f>Systematic[[#This Row],[SampleVariableLabel]]+100*Systematic[[#This Row],[State]]</f>
        <v>56010405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56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3M2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56010006</v>
      </c>
      <c r="H1609" s="134">
        <f>Systematic[[#This Row],[SampleVariableLabel]]+100*Systematic[[#This Row],[State]]</f>
        <v>56010506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56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M(c)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56010001</v>
      </c>
      <c r="H1610" s="134">
        <f>Systematic[[#This Row],[SampleVariableLabel]]+100*Systematic[[#This Row],[State]]</f>
        <v>56010601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56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4P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56010002</v>
      </c>
      <c r="H1611" s="134">
        <f>Systematic[[#This Row],[SampleVariableLabel]]+100*Systematic[[#This Row],[State]]</f>
        <v>56010702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56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5G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56010003</v>
      </c>
      <c r="H1612" s="134">
        <f>Systematic[[#This Row],[SampleVariableLabel]]+100*Systematic[[#This Row],[State]]</f>
        <v>56010803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56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6S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56010004</v>
      </c>
      <c r="H1613" s="134">
        <f>Systematic[[#This Row],[SampleVariableLabel]]+100*Systematic[[#This Row],[State]]</f>
        <v>56010904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56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7Gp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56010005</v>
      </c>
      <c r="H1614" s="134">
        <f>Systematic[[#This Row],[SampleVariableLabel]]+100*Systematic[[#This Row],[State]]</f>
        <v>56011005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56</v>
      </c>
      <c r="B1615" s="1">
        <f>IF(C1615=0,IF(B1614=Protocol!$V$20,1,B1614+1),B1614)</f>
        <v>1</v>
      </c>
      <c r="C1615" s="1">
        <f>IF(C1614+1=Protocol!$V$21,0,C1614+1)</f>
        <v>11</v>
      </c>
      <c r="D1615" s="1">
        <f t="shared" si="67"/>
        <v>6</v>
      </c>
      <c r="E1615" s="1" t="str">
        <f>INDEX(Protocol[Mark],MATCH(C1615,Protocol[Step],0))</f>
        <v>8U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56010006</v>
      </c>
      <c r="H1615" s="134">
        <f>Systematic[[#This Row],[SampleVariableLabel]]+100*Systematic[[#This Row],[State]]</f>
        <v>56011106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56</v>
      </c>
      <c r="B1616" s="1">
        <f>IF(C1616=0,IF(B1615=Protocol!$V$20,1,B1615+1),B1615)</f>
        <v>1</v>
      </c>
      <c r="C1616" s="1">
        <f>IF(C1615+1=Protocol!$V$21,0,C1615+1)</f>
        <v>12</v>
      </c>
      <c r="D1616" s="1">
        <f t="shared" si="67"/>
        <v>1</v>
      </c>
      <c r="E1616" s="1" t="str">
        <f>INDEX(Protocol[Mark],MATCH(C1616,Protocol[Step],0))</f>
        <v>9Rot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56010001</v>
      </c>
      <c r="H1616" s="134">
        <f>Systematic[[#This Row],[SampleVariableLabel]]+100*Systematic[[#This Row],[State]]</f>
        <v>56011201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56</v>
      </c>
      <c r="B1617" s="1">
        <f>IF(C1617=0,IF(B1616=Protocol!$V$20,1,B1616+1),B1616)</f>
        <v>1</v>
      </c>
      <c r="C1617" s="1">
        <f>IF(C1616+1=Protocol!$V$21,0,C1616+1)</f>
        <v>13</v>
      </c>
      <c r="D1617" s="1">
        <f t="shared" si="67"/>
        <v>2</v>
      </c>
      <c r="E1617" s="1" t="str">
        <f>INDEX(Protocol[Mark],MATCH(C1617,Protocol[Step],0))</f>
        <v>10Ama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56010002</v>
      </c>
      <c r="H1617" s="134">
        <f>Systematic[[#This Row],[SampleVariableLabel]]+100*Systematic[[#This Row],[State]]</f>
        <v>56011302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57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R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57010003</v>
      </c>
      <c r="H1618" s="134">
        <f>Systematic[[#This Row],[SampleVariableLabel]]+100*Systematic[[#This Row],[State]]</f>
        <v>57010003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57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57010004</v>
      </c>
      <c r="H1619" s="134">
        <f>Systematic[[#This Row],[SampleVariableLabel]]+100*Systematic[[#This Row],[State]]</f>
        <v>57010104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57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(D)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57010005</v>
      </c>
      <c r="H1620" s="134">
        <f>Systematic[[#This Row],[SampleVariableLabel]]+100*Systematic[[#This Row],[State]]</f>
        <v>57010205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57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(M.1)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57010006</v>
      </c>
      <c r="H1621" s="134">
        <f>Systematic[[#This Row],[SampleVariableLabel]]+100*Systematic[[#This Row],[State]]</f>
        <v>57010306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57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57010001</v>
      </c>
      <c r="H1622" s="134">
        <f>Systematic[[#This Row],[SampleVariableLabel]]+100*Systematic[[#This Row],[State]]</f>
        <v>57010401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57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3M2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57010002</v>
      </c>
      <c r="H1623" s="134">
        <f>Systematic[[#This Row],[SampleVariableLabel]]+100*Systematic[[#This Row],[State]]</f>
        <v>57010502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57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M(c)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57010003</v>
      </c>
      <c r="H1624" s="134">
        <f>Systematic[[#This Row],[SampleVariableLabel]]+100*Systematic[[#This Row],[State]]</f>
        <v>57010603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57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4P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57010004</v>
      </c>
      <c r="H1625" s="134">
        <f>Systematic[[#This Row],[SampleVariableLabel]]+100*Systematic[[#This Row],[State]]</f>
        <v>57010704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57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5G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57010005</v>
      </c>
      <c r="H1626" s="134">
        <f>Systematic[[#This Row],[SampleVariableLabel]]+100*Systematic[[#This Row],[State]]</f>
        <v>57010805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57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6S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57010006</v>
      </c>
      <c r="H1627" s="134">
        <f>Systematic[[#This Row],[SampleVariableLabel]]+100*Systematic[[#This Row],[State]]</f>
        <v>57010906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57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7Gp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57010001</v>
      </c>
      <c r="H1628" s="134">
        <f>Systematic[[#This Row],[SampleVariableLabel]]+100*Systematic[[#This Row],[State]]</f>
        <v>57011001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57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8U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57010002</v>
      </c>
      <c r="H1629" s="134">
        <f>Systematic[[#This Row],[SampleVariableLabel]]+100*Systematic[[#This Row],[State]]</f>
        <v>57011102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57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9Rot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57010003</v>
      </c>
      <c r="H1630" s="134">
        <f>Systematic[[#This Row],[SampleVariableLabel]]+100*Systematic[[#This Row],[State]]</f>
        <v>57011203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57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10Ama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57010004</v>
      </c>
      <c r="H1631" s="134">
        <f>Systematic[[#This Row],[SampleVariableLabel]]+100*Systematic[[#This Row],[State]]</f>
        <v>57011304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58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R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58010005</v>
      </c>
      <c r="H1632" s="134">
        <f>Systematic[[#This Row],[SampleVariableLabel]]+100*Systematic[[#This Row],[State]]</f>
        <v>58010005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58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1Dig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58010006</v>
      </c>
      <c r="H1633" s="134">
        <f>Systematic[[#This Row],[SampleVariableLabel]]+100*Systematic[[#This Row],[State]]</f>
        <v>58010106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58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(D)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58010001</v>
      </c>
      <c r="H1634" s="134">
        <f>Systematic[[#This Row],[SampleVariableLabel]]+100*Systematic[[#This Row],[State]]</f>
        <v>58010201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58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(M.1)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58010002</v>
      </c>
      <c r="H1635" s="134">
        <f>Systematic[[#This Row],[SampleVariableLabel]]+100*Systematic[[#This Row],[State]]</f>
        <v>58010302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58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2Oct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58010003</v>
      </c>
      <c r="H1636" s="134">
        <f>Systematic[[#This Row],[SampleVariableLabel]]+100*Systematic[[#This Row],[State]]</f>
        <v>58010403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58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3M2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58010004</v>
      </c>
      <c r="H1637" s="134">
        <f>Systematic[[#This Row],[SampleVariableLabel]]+100*Systematic[[#This Row],[State]]</f>
        <v>58010504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58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M(c)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58010005</v>
      </c>
      <c r="H1638" s="134">
        <f>Systematic[[#This Row],[SampleVariableLabel]]+100*Systematic[[#This Row],[State]]</f>
        <v>58010605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58</v>
      </c>
      <c r="B1639" s="1">
        <f>IF(C1639=0,IF(B1638=Protocol!$V$20,1,B1638+1),B1638)</f>
        <v>1</v>
      </c>
      <c r="C1639" s="1">
        <f>IF(C1638+1=Protocol!$V$21,0,C1638+1)</f>
        <v>7</v>
      </c>
      <c r="D1639" s="1">
        <f t="shared" si="67"/>
        <v>6</v>
      </c>
      <c r="E1639" s="1" t="str">
        <f>INDEX(Protocol[Mark],MATCH(C1639,Protocol[Step],0))</f>
        <v>4P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58010006</v>
      </c>
      <c r="H1639" s="134">
        <f>Systematic[[#This Row],[SampleVariableLabel]]+100*Systematic[[#This Row],[State]]</f>
        <v>58010706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58</v>
      </c>
      <c r="B1640" s="1">
        <f>IF(C1640=0,IF(B1639=Protocol!$V$20,1,B1639+1),B1639)</f>
        <v>1</v>
      </c>
      <c r="C1640" s="1">
        <f>IF(C1639+1=Protocol!$V$21,0,C1639+1)</f>
        <v>8</v>
      </c>
      <c r="D1640" s="1">
        <f t="shared" si="67"/>
        <v>1</v>
      </c>
      <c r="E1640" s="1" t="str">
        <f>INDEX(Protocol[Mark],MATCH(C1640,Protocol[Step],0))</f>
        <v>5G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58010001</v>
      </c>
      <c r="H1640" s="134">
        <f>Systematic[[#This Row],[SampleVariableLabel]]+100*Systematic[[#This Row],[State]]</f>
        <v>58010801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58</v>
      </c>
      <c r="B1641" s="1">
        <f>IF(C1641=0,IF(B1640=Protocol!$V$20,1,B1640+1),B1640)</f>
        <v>1</v>
      </c>
      <c r="C1641" s="1">
        <f>IF(C1640+1=Protocol!$V$21,0,C1640+1)</f>
        <v>9</v>
      </c>
      <c r="D1641" s="1">
        <f t="shared" si="67"/>
        <v>2</v>
      </c>
      <c r="E1641" s="1" t="str">
        <f>INDEX(Protocol[Mark],MATCH(C1641,Protocol[Step],0))</f>
        <v>6S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58010002</v>
      </c>
      <c r="H1641" s="134">
        <f>Systematic[[#This Row],[SampleVariableLabel]]+100*Systematic[[#This Row],[State]]</f>
        <v>58010902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58</v>
      </c>
      <c r="B1642" s="1">
        <f>IF(C1642=0,IF(B1641=Protocol!$V$20,1,B1641+1),B1641)</f>
        <v>1</v>
      </c>
      <c r="C1642" s="1">
        <f>IF(C1641+1=Protocol!$V$21,0,C1641+1)</f>
        <v>10</v>
      </c>
      <c r="D1642" s="1">
        <f t="shared" si="67"/>
        <v>3</v>
      </c>
      <c r="E1642" s="1" t="str">
        <f>INDEX(Protocol[Mark],MATCH(C1642,Protocol[Step],0))</f>
        <v>7Gp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58010003</v>
      </c>
      <c r="H1642" s="134">
        <f>Systematic[[#This Row],[SampleVariableLabel]]+100*Systematic[[#This Row],[State]]</f>
        <v>58011003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58</v>
      </c>
      <c r="B1643" s="1">
        <f>IF(C1643=0,IF(B1642=Protocol!$V$20,1,B1642+1),B1642)</f>
        <v>1</v>
      </c>
      <c r="C1643" s="1">
        <f>IF(C1642+1=Protocol!$V$21,0,C1642+1)</f>
        <v>11</v>
      </c>
      <c r="D1643" s="1">
        <f t="shared" si="67"/>
        <v>4</v>
      </c>
      <c r="E1643" s="1" t="str">
        <f>INDEX(Protocol[Mark],MATCH(C1643,Protocol[Step],0))</f>
        <v>8U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58010004</v>
      </c>
      <c r="H1643" s="134">
        <f>Systematic[[#This Row],[SampleVariableLabel]]+100*Systematic[[#This Row],[State]]</f>
        <v>58011104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58</v>
      </c>
      <c r="B1644" s="1">
        <f>IF(C1644=0,IF(B1643=Protocol!$V$20,1,B1643+1),B1643)</f>
        <v>1</v>
      </c>
      <c r="C1644" s="1">
        <f>IF(C1643+1=Protocol!$V$21,0,C1643+1)</f>
        <v>12</v>
      </c>
      <c r="D1644" s="1">
        <f t="shared" si="67"/>
        <v>5</v>
      </c>
      <c r="E1644" s="1" t="str">
        <f>INDEX(Protocol[Mark],MATCH(C1644,Protocol[Step],0))</f>
        <v>9Rot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58010005</v>
      </c>
      <c r="H1644" s="134">
        <f>Systematic[[#This Row],[SampleVariableLabel]]+100*Systematic[[#This Row],[State]]</f>
        <v>58011205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58</v>
      </c>
      <c r="B1645" s="1">
        <f>IF(C1645=0,IF(B1644=Protocol!$V$20,1,B1644+1),B1644)</f>
        <v>1</v>
      </c>
      <c r="C1645" s="1">
        <f>IF(C1644+1=Protocol!$V$21,0,C1644+1)</f>
        <v>13</v>
      </c>
      <c r="D1645" s="1">
        <f t="shared" si="67"/>
        <v>6</v>
      </c>
      <c r="E1645" s="1" t="str">
        <f>INDEX(Protocol[Mark],MATCH(C1645,Protocol[Step],0))</f>
        <v>10Ama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58010006</v>
      </c>
      <c r="H1645" s="134">
        <f>Systematic[[#This Row],[SampleVariableLabel]]+100*Systematic[[#This Row],[State]]</f>
        <v>58011306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59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R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59010001</v>
      </c>
      <c r="H1646" s="134">
        <f>Systematic[[#This Row],[SampleVariableLabel]]+100*Systematic[[#This Row],[State]]</f>
        <v>59010001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59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59010002</v>
      </c>
      <c r="H1647" s="134">
        <f>Systematic[[#This Row],[SampleVariableLabel]]+100*Systematic[[#This Row],[State]]</f>
        <v>59010102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59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(D)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59010003</v>
      </c>
      <c r="H1648" s="134">
        <f>Systematic[[#This Row],[SampleVariableLabel]]+100*Systematic[[#This Row],[State]]</f>
        <v>59010203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59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(M.1)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59010004</v>
      </c>
      <c r="H1649" s="134">
        <f>Systematic[[#This Row],[SampleVariableLabel]]+100*Systematic[[#This Row],[State]]</f>
        <v>59010304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59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2Oct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59010005</v>
      </c>
      <c r="H1650" s="134">
        <f>Systematic[[#This Row],[SampleVariableLabel]]+100*Systematic[[#This Row],[State]]</f>
        <v>59010405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59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3M2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59010006</v>
      </c>
      <c r="H1651" s="134">
        <f>Systematic[[#This Row],[SampleVariableLabel]]+100*Systematic[[#This Row],[State]]</f>
        <v>59010506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59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M(c)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59010001</v>
      </c>
      <c r="H1652" s="134">
        <f>Systematic[[#This Row],[SampleVariableLabel]]+100*Systematic[[#This Row],[State]]</f>
        <v>59010601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59</v>
      </c>
      <c r="B1653" s="1">
        <f>IF(C1653=0,IF(B1652=Protocol!$V$20,1,B1652+1),B1652)</f>
        <v>1</v>
      </c>
      <c r="C1653" s="1">
        <f>IF(C1652+1=Protocol!$V$21,0,C1652+1)</f>
        <v>7</v>
      </c>
      <c r="D1653" s="1">
        <f t="shared" si="67"/>
        <v>2</v>
      </c>
      <c r="E1653" s="1" t="str">
        <f>INDEX(Protocol[Mark],MATCH(C1653,Protocol[Step],0))</f>
        <v>4P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59010002</v>
      </c>
      <c r="H1653" s="134">
        <f>Systematic[[#This Row],[SampleVariableLabel]]+100*Systematic[[#This Row],[State]]</f>
        <v>59010702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59</v>
      </c>
      <c r="B1654" s="1">
        <f>IF(C1654=0,IF(B1653=Protocol!$V$20,1,B1653+1),B1653)</f>
        <v>1</v>
      </c>
      <c r="C1654" s="1">
        <f>IF(C1653+1=Protocol!$V$21,0,C1653+1)</f>
        <v>8</v>
      </c>
      <c r="D1654" s="1">
        <f t="shared" si="67"/>
        <v>3</v>
      </c>
      <c r="E1654" s="1" t="str">
        <f>INDEX(Protocol[Mark],MATCH(C1654,Protocol[Step],0))</f>
        <v>5G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59010003</v>
      </c>
      <c r="H1654" s="134">
        <f>Systematic[[#This Row],[SampleVariableLabel]]+100*Systematic[[#This Row],[State]]</f>
        <v>59010803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59</v>
      </c>
      <c r="B1655" s="1">
        <f>IF(C1655=0,IF(B1654=Protocol!$V$20,1,B1654+1),B1654)</f>
        <v>1</v>
      </c>
      <c r="C1655" s="1">
        <f>IF(C1654+1=Protocol!$V$21,0,C1654+1)</f>
        <v>9</v>
      </c>
      <c r="D1655" s="1">
        <f t="shared" si="67"/>
        <v>4</v>
      </c>
      <c r="E1655" s="1" t="str">
        <f>INDEX(Protocol[Mark],MATCH(C1655,Protocol[Step],0))</f>
        <v>6S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59010004</v>
      </c>
      <c r="H1655" s="134">
        <f>Systematic[[#This Row],[SampleVariableLabel]]+100*Systematic[[#This Row],[State]]</f>
        <v>59010904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59</v>
      </c>
      <c r="B1656" s="1">
        <f>IF(C1656=0,IF(B1655=Protocol!$V$20,1,B1655+1),B1655)</f>
        <v>1</v>
      </c>
      <c r="C1656" s="1">
        <f>IF(C1655+1=Protocol!$V$21,0,C1655+1)</f>
        <v>10</v>
      </c>
      <c r="D1656" s="1">
        <f t="shared" si="67"/>
        <v>5</v>
      </c>
      <c r="E1656" s="1" t="str">
        <f>INDEX(Protocol[Mark],MATCH(C1656,Protocol[Step],0))</f>
        <v>7Gp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59010005</v>
      </c>
      <c r="H1656" s="134">
        <f>Systematic[[#This Row],[SampleVariableLabel]]+100*Systematic[[#This Row],[State]]</f>
        <v>59011005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59</v>
      </c>
      <c r="B1657" s="1">
        <f>IF(C1657=0,IF(B1656=Protocol!$V$20,1,B1656+1),B1656)</f>
        <v>1</v>
      </c>
      <c r="C1657" s="1">
        <f>IF(C1656+1=Protocol!$V$21,0,C1656+1)</f>
        <v>11</v>
      </c>
      <c r="D1657" s="1">
        <f t="shared" si="67"/>
        <v>6</v>
      </c>
      <c r="E1657" s="1" t="str">
        <f>INDEX(Protocol[Mark],MATCH(C1657,Protocol[Step],0))</f>
        <v>8U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59010006</v>
      </c>
      <c r="H1657" s="134">
        <f>Systematic[[#This Row],[SampleVariableLabel]]+100*Systematic[[#This Row],[State]]</f>
        <v>59011106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59</v>
      </c>
      <c r="B1658" s="1">
        <f>IF(C1658=0,IF(B1657=Protocol!$V$20,1,B1657+1),B1657)</f>
        <v>1</v>
      </c>
      <c r="C1658" s="1">
        <f>IF(C1657+1=Protocol!$V$21,0,C1657+1)</f>
        <v>12</v>
      </c>
      <c r="D1658" s="1">
        <f t="shared" si="67"/>
        <v>1</v>
      </c>
      <c r="E1658" s="1" t="str">
        <f>INDEX(Protocol[Mark],MATCH(C1658,Protocol[Step],0))</f>
        <v>9Rot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59010001</v>
      </c>
      <c r="H1658" s="134">
        <f>Systematic[[#This Row],[SampleVariableLabel]]+100*Systematic[[#This Row],[State]]</f>
        <v>59011201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59</v>
      </c>
      <c r="B1659" s="1">
        <f>IF(C1659=0,IF(B1658=Protocol!$V$20,1,B1658+1),B1658)</f>
        <v>1</v>
      </c>
      <c r="C1659" s="1">
        <f>IF(C1658+1=Protocol!$V$21,0,C1658+1)</f>
        <v>13</v>
      </c>
      <c r="D1659" s="1">
        <f t="shared" si="67"/>
        <v>2</v>
      </c>
      <c r="E1659" s="1" t="str">
        <f>INDEX(Protocol[Mark],MATCH(C1659,Protocol[Step],0))</f>
        <v>10Ama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59010002</v>
      </c>
      <c r="H1659" s="134">
        <f>Systematic[[#This Row],[SampleVariableLabel]]+100*Systematic[[#This Row],[State]]</f>
        <v>59011302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60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R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60010003</v>
      </c>
      <c r="H1660" s="134">
        <f>Systematic[[#This Row],[SampleVariableLabel]]+100*Systematic[[#This Row],[State]]</f>
        <v>60010003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60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1Dig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60010004</v>
      </c>
      <c r="H1661" s="134">
        <f>Systematic[[#This Row],[SampleVariableLabel]]+100*Systematic[[#This Row],[State]]</f>
        <v>60010104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60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(D)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60010005</v>
      </c>
      <c r="H1662" s="134">
        <f>Systematic[[#This Row],[SampleVariableLabel]]+100*Systematic[[#This Row],[State]]</f>
        <v>60010205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60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(M.1)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60010006</v>
      </c>
      <c r="H1663" s="134">
        <f>Systematic[[#This Row],[SampleVariableLabel]]+100*Systematic[[#This Row],[State]]</f>
        <v>60010306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60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2Oct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60010001</v>
      </c>
      <c r="H1664" s="134">
        <f>Systematic[[#This Row],[SampleVariableLabel]]+100*Systematic[[#This Row],[State]]</f>
        <v>60010401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60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3M2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60010002</v>
      </c>
      <c r="H1665" s="134">
        <f>Systematic[[#This Row],[SampleVariableLabel]]+100*Systematic[[#This Row],[State]]</f>
        <v>60010502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60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M(c)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60010003</v>
      </c>
      <c r="H1666" s="134">
        <f>Systematic[[#This Row],[SampleVariableLabel]]+100*Systematic[[#This Row],[State]]</f>
        <v>60010603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60</v>
      </c>
      <c r="B1667" s="1">
        <f>IF(C1667=0,IF(B1666=Protocol!$V$20,1,B1666+1),B1666)</f>
        <v>1</v>
      </c>
      <c r="C1667" s="1">
        <f>IF(C1666+1=Protocol!$V$21,0,C1666+1)</f>
        <v>7</v>
      </c>
      <c r="D1667" s="1">
        <f t="shared" ref="D1667:D1730" si="69">IF(D1666=nVariables,1,D1666+1)</f>
        <v>4</v>
      </c>
      <c r="E1667" s="1" t="str">
        <f>INDEX(Protocol[Mark],MATCH(C1667,Protocol[Step],0))</f>
        <v>4P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60010004</v>
      </c>
      <c r="H1667" s="134">
        <f>Systematic[[#This Row],[SampleVariableLabel]]+100*Systematic[[#This Row],[State]]</f>
        <v>60010704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60</v>
      </c>
      <c r="B1668" s="1">
        <f>IF(C1668=0,IF(B1667=Protocol!$V$20,1,B1667+1),B1667)</f>
        <v>1</v>
      </c>
      <c r="C1668" s="1">
        <f>IF(C1667+1=Protocol!$V$21,0,C1667+1)</f>
        <v>8</v>
      </c>
      <c r="D1668" s="1">
        <f t="shared" si="69"/>
        <v>5</v>
      </c>
      <c r="E1668" s="1" t="str">
        <f>INDEX(Protocol[Mark],MATCH(C1668,Protocol[Step],0))</f>
        <v>5G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60010005</v>
      </c>
      <c r="H1668" s="134">
        <f>Systematic[[#This Row],[SampleVariableLabel]]+100*Systematic[[#This Row],[State]]</f>
        <v>60010805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60</v>
      </c>
      <c r="B1669" s="1">
        <f>IF(C1669=0,IF(B1668=Protocol!$V$20,1,B1668+1),B1668)</f>
        <v>1</v>
      </c>
      <c r="C1669" s="1">
        <f>IF(C1668+1=Protocol!$V$21,0,C1668+1)</f>
        <v>9</v>
      </c>
      <c r="D1669" s="1">
        <f t="shared" si="69"/>
        <v>6</v>
      </c>
      <c r="E1669" s="1" t="str">
        <f>INDEX(Protocol[Mark],MATCH(C1669,Protocol[Step],0))</f>
        <v>6S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60010006</v>
      </c>
      <c r="H1669" s="134">
        <f>Systematic[[#This Row],[SampleVariableLabel]]+100*Systematic[[#This Row],[State]]</f>
        <v>60010906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60</v>
      </c>
      <c r="B1670" s="1">
        <f>IF(C1670=0,IF(B1669=Protocol!$V$20,1,B1669+1),B1669)</f>
        <v>1</v>
      </c>
      <c r="C1670" s="1">
        <f>IF(C1669+1=Protocol!$V$21,0,C1669+1)</f>
        <v>10</v>
      </c>
      <c r="D1670" s="1">
        <f t="shared" si="69"/>
        <v>1</v>
      </c>
      <c r="E1670" s="1" t="str">
        <f>INDEX(Protocol[Mark],MATCH(C1670,Protocol[Step],0))</f>
        <v>7Gp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60010001</v>
      </c>
      <c r="H1670" s="134">
        <f>Systematic[[#This Row],[SampleVariableLabel]]+100*Systematic[[#This Row],[State]]</f>
        <v>60011001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60</v>
      </c>
      <c r="B1671" s="1">
        <f>IF(C1671=0,IF(B1670=Protocol!$V$20,1,B1670+1),B1670)</f>
        <v>1</v>
      </c>
      <c r="C1671" s="1">
        <f>IF(C1670+1=Protocol!$V$21,0,C1670+1)</f>
        <v>11</v>
      </c>
      <c r="D1671" s="1">
        <f t="shared" si="69"/>
        <v>2</v>
      </c>
      <c r="E1671" s="1" t="str">
        <f>INDEX(Protocol[Mark],MATCH(C1671,Protocol[Step],0))</f>
        <v>8U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60010002</v>
      </c>
      <c r="H1671" s="134">
        <f>Systematic[[#This Row],[SampleVariableLabel]]+100*Systematic[[#This Row],[State]]</f>
        <v>60011102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60</v>
      </c>
      <c r="B1672" s="1">
        <f>IF(C1672=0,IF(B1671=Protocol!$V$20,1,B1671+1),B1671)</f>
        <v>1</v>
      </c>
      <c r="C1672" s="1">
        <f>IF(C1671+1=Protocol!$V$21,0,C1671+1)</f>
        <v>12</v>
      </c>
      <c r="D1672" s="1">
        <f t="shared" si="69"/>
        <v>3</v>
      </c>
      <c r="E1672" s="1" t="str">
        <f>INDEX(Protocol[Mark],MATCH(C1672,Protocol[Step],0))</f>
        <v>9Rot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60010003</v>
      </c>
      <c r="H1672" s="134">
        <f>Systematic[[#This Row],[SampleVariableLabel]]+100*Systematic[[#This Row],[State]]</f>
        <v>60011203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60</v>
      </c>
      <c r="B1673" s="1">
        <f>IF(C1673=0,IF(B1672=Protocol!$V$20,1,B1672+1),B1672)</f>
        <v>1</v>
      </c>
      <c r="C1673" s="1">
        <f>IF(C1672+1=Protocol!$V$21,0,C1672+1)</f>
        <v>13</v>
      </c>
      <c r="D1673" s="1">
        <f t="shared" si="69"/>
        <v>4</v>
      </c>
      <c r="E1673" s="1" t="str">
        <f>INDEX(Protocol[Mark],MATCH(C1673,Protocol[Step],0))</f>
        <v>10Ama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60010004</v>
      </c>
      <c r="H1673" s="134">
        <f>Systematic[[#This Row],[SampleVariableLabel]]+100*Systematic[[#This Row],[State]]</f>
        <v>60011304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61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R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61010005</v>
      </c>
      <c r="H1674" s="134">
        <f>Systematic[[#This Row],[SampleVariableLabel]]+100*Systematic[[#This Row],[State]]</f>
        <v>61010005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61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1Dig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61010006</v>
      </c>
      <c r="H1675" s="134">
        <f>Systematic[[#This Row],[SampleVariableLabel]]+100*Systematic[[#This Row],[State]]</f>
        <v>61010106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61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(D)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61010001</v>
      </c>
      <c r="H1676" s="134">
        <f>Systematic[[#This Row],[SampleVariableLabel]]+100*Systematic[[#This Row],[State]]</f>
        <v>61010201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61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(M.1)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61010002</v>
      </c>
      <c r="H1677" s="134">
        <f>Systematic[[#This Row],[SampleVariableLabel]]+100*Systematic[[#This Row],[State]]</f>
        <v>61010302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61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2Oct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61010003</v>
      </c>
      <c r="H1678" s="134">
        <f>Systematic[[#This Row],[SampleVariableLabel]]+100*Systematic[[#This Row],[State]]</f>
        <v>61010403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61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3M2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61010004</v>
      </c>
      <c r="H1679" s="134">
        <f>Systematic[[#This Row],[SampleVariableLabel]]+100*Systematic[[#This Row],[State]]</f>
        <v>61010504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61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M(c)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61010005</v>
      </c>
      <c r="H1680" s="134">
        <f>Systematic[[#This Row],[SampleVariableLabel]]+100*Systematic[[#This Row],[State]]</f>
        <v>61010605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61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4P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61010006</v>
      </c>
      <c r="H1681" s="134">
        <f>Systematic[[#This Row],[SampleVariableLabel]]+100*Systematic[[#This Row],[State]]</f>
        <v>61010706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61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5G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61010001</v>
      </c>
      <c r="H1682" s="134">
        <f>Systematic[[#This Row],[SampleVariableLabel]]+100*Systematic[[#This Row],[State]]</f>
        <v>61010801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61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6S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61010002</v>
      </c>
      <c r="H1683" s="134">
        <f>Systematic[[#This Row],[SampleVariableLabel]]+100*Systematic[[#This Row],[State]]</f>
        <v>61010902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61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7Gp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61010003</v>
      </c>
      <c r="H1684" s="134">
        <f>Systematic[[#This Row],[SampleVariableLabel]]+100*Systematic[[#This Row],[State]]</f>
        <v>61011003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61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8U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61010004</v>
      </c>
      <c r="H1685" s="134">
        <f>Systematic[[#This Row],[SampleVariableLabel]]+100*Systematic[[#This Row],[State]]</f>
        <v>61011104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61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9Rot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61010005</v>
      </c>
      <c r="H1686" s="134">
        <f>Systematic[[#This Row],[SampleVariableLabel]]+100*Systematic[[#This Row],[State]]</f>
        <v>61011205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61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10Ama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61010006</v>
      </c>
      <c r="H1687" s="134">
        <f>Systematic[[#This Row],[SampleVariableLabel]]+100*Systematic[[#This Row],[State]]</f>
        <v>61011306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62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R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62010001</v>
      </c>
      <c r="H1688" s="134">
        <f>Systematic[[#This Row],[SampleVariableLabel]]+100*Systematic[[#This Row],[State]]</f>
        <v>62010001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62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1Dig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62010002</v>
      </c>
      <c r="H1689" s="134">
        <f>Systematic[[#This Row],[SampleVariableLabel]]+100*Systematic[[#This Row],[State]]</f>
        <v>62010102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62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(D)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62010003</v>
      </c>
      <c r="H1690" s="134">
        <f>Systematic[[#This Row],[SampleVariableLabel]]+100*Systematic[[#This Row],[State]]</f>
        <v>62010203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62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(M.1)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62010004</v>
      </c>
      <c r="H1691" s="134">
        <f>Systematic[[#This Row],[SampleVariableLabel]]+100*Systematic[[#This Row],[State]]</f>
        <v>62010304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62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2Oct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62010005</v>
      </c>
      <c r="H1692" s="134">
        <f>Systematic[[#This Row],[SampleVariableLabel]]+100*Systematic[[#This Row],[State]]</f>
        <v>62010405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62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3M2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62010006</v>
      </c>
      <c r="H1693" s="134">
        <f>Systematic[[#This Row],[SampleVariableLabel]]+100*Systematic[[#This Row],[State]]</f>
        <v>62010506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62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M(c)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62010001</v>
      </c>
      <c r="H1694" s="134">
        <f>Systematic[[#This Row],[SampleVariableLabel]]+100*Systematic[[#This Row],[State]]</f>
        <v>62010601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62</v>
      </c>
      <c r="B1695" s="1">
        <f>IF(C1695=0,IF(B1694=Protocol!$V$20,1,B1694+1),B1694)</f>
        <v>1</v>
      </c>
      <c r="C1695" s="1">
        <f>IF(C1694+1=Protocol!$V$21,0,C1694+1)</f>
        <v>7</v>
      </c>
      <c r="D1695" s="1">
        <f t="shared" si="69"/>
        <v>2</v>
      </c>
      <c r="E1695" s="1" t="str">
        <f>INDEX(Protocol[Mark],MATCH(C1695,Protocol[Step],0))</f>
        <v>4P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62010002</v>
      </c>
      <c r="H1695" s="134">
        <f>Systematic[[#This Row],[SampleVariableLabel]]+100*Systematic[[#This Row],[State]]</f>
        <v>62010702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62</v>
      </c>
      <c r="B1696" s="1">
        <f>IF(C1696=0,IF(B1695=Protocol!$V$20,1,B1695+1),B1695)</f>
        <v>1</v>
      </c>
      <c r="C1696" s="1">
        <f>IF(C1695+1=Protocol!$V$21,0,C1695+1)</f>
        <v>8</v>
      </c>
      <c r="D1696" s="1">
        <f t="shared" si="69"/>
        <v>3</v>
      </c>
      <c r="E1696" s="1" t="str">
        <f>INDEX(Protocol[Mark],MATCH(C1696,Protocol[Step],0))</f>
        <v>5G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62010003</v>
      </c>
      <c r="H1696" s="134">
        <f>Systematic[[#This Row],[SampleVariableLabel]]+100*Systematic[[#This Row],[State]]</f>
        <v>62010803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62</v>
      </c>
      <c r="B1697" s="1">
        <f>IF(C1697=0,IF(B1696=Protocol!$V$20,1,B1696+1),B1696)</f>
        <v>1</v>
      </c>
      <c r="C1697" s="1">
        <f>IF(C1696+1=Protocol!$V$21,0,C1696+1)</f>
        <v>9</v>
      </c>
      <c r="D1697" s="1">
        <f t="shared" si="69"/>
        <v>4</v>
      </c>
      <c r="E1697" s="1" t="str">
        <f>INDEX(Protocol[Mark],MATCH(C1697,Protocol[Step],0))</f>
        <v>6S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62010004</v>
      </c>
      <c r="H1697" s="134">
        <f>Systematic[[#This Row],[SampleVariableLabel]]+100*Systematic[[#This Row],[State]]</f>
        <v>62010904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62</v>
      </c>
      <c r="B1698" s="1">
        <f>IF(C1698=0,IF(B1697=Protocol!$V$20,1,B1697+1),B1697)</f>
        <v>1</v>
      </c>
      <c r="C1698" s="1">
        <f>IF(C1697+1=Protocol!$V$21,0,C1697+1)</f>
        <v>10</v>
      </c>
      <c r="D1698" s="1">
        <f t="shared" si="69"/>
        <v>5</v>
      </c>
      <c r="E1698" s="1" t="str">
        <f>INDEX(Protocol[Mark],MATCH(C1698,Protocol[Step],0))</f>
        <v>7Gp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62010005</v>
      </c>
      <c r="H1698" s="134">
        <f>Systematic[[#This Row],[SampleVariableLabel]]+100*Systematic[[#This Row],[State]]</f>
        <v>62011005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62</v>
      </c>
      <c r="B1699" s="1">
        <f>IF(C1699=0,IF(B1698=Protocol!$V$20,1,B1698+1),B1698)</f>
        <v>1</v>
      </c>
      <c r="C1699" s="1">
        <f>IF(C1698+1=Protocol!$V$21,0,C1698+1)</f>
        <v>11</v>
      </c>
      <c r="D1699" s="1">
        <f t="shared" si="69"/>
        <v>6</v>
      </c>
      <c r="E1699" s="1" t="str">
        <f>INDEX(Protocol[Mark],MATCH(C1699,Protocol[Step],0))</f>
        <v>8U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62010006</v>
      </c>
      <c r="H1699" s="134">
        <f>Systematic[[#This Row],[SampleVariableLabel]]+100*Systematic[[#This Row],[State]]</f>
        <v>62011106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62</v>
      </c>
      <c r="B1700" s="1">
        <f>IF(C1700=0,IF(B1699=Protocol!$V$20,1,B1699+1),B1699)</f>
        <v>1</v>
      </c>
      <c r="C1700" s="1">
        <f>IF(C1699+1=Protocol!$V$21,0,C1699+1)</f>
        <v>12</v>
      </c>
      <c r="D1700" s="1">
        <f t="shared" si="69"/>
        <v>1</v>
      </c>
      <c r="E1700" s="1" t="str">
        <f>INDEX(Protocol[Mark],MATCH(C1700,Protocol[Step],0))</f>
        <v>9Rot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62010001</v>
      </c>
      <c r="H1700" s="134">
        <f>Systematic[[#This Row],[SampleVariableLabel]]+100*Systematic[[#This Row],[State]]</f>
        <v>62011201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62</v>
      </c>
      <c r="B1701" s="1">
        <f>IF(C1701=0,IF(B1700=Protocol!$V$20,1,B1700+1),B1700)</f>
        <v>1</v>
      </c>
      <c r="C1701" s="1">
        <f>IF(C1700+1=Protocol!$V$21,0,C1700+1)</f>
        <v>13</v>
      </c>
      <c r="D1701" s="1">
        <f t="shared" si="69"/>
        <v>2</v>
      </c>
      <c r="E1701" s="1" t="str">
        <f>INDEX(Protocol[Mark],MATCH(C1701,Protocol[Step],0))</f>
        <v>10Ama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62010002</v>
      </c>
      <c r="H1701" s="134">
        <f>Systematic[[#This Row],[SampleVariableLabel]]+100*Systematic[[#This Row],[State]]</f>
        <v>62011302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63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R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63010003</v>
      </c>
      <c r="H1702" s="134">
        <f>Systematic[[#This Row],[SampleVariableLabel]]+100*Systematic[[#This Row],[State]]</f>
        <v>63010003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63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1Dig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63010004</v>
      </c>
      <c r="H1703" s="134">
        <f>Systematic[[#This Row],[SampleVariableLabel]]+100*Systematic[[#This Row],[State]]</f>
        <v>63010104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63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(D)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63010005</v>
      </c>
      <c r="H1704" s="134">
        <f>Systematic[[#This Row],[SampleVariableLabel]]+100*Systematic[[#This Row],[State]]</f>
        <v>63010205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63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(M.1)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63010006</v>
      </c>
      <c r="H1705" s="134">
        <f>Systematic[[#This Row],[SampleVariableLabel]]+100*Systematic[[#This Row],[State]]</f>
        <v>63010306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63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2Oct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63010001</v>
      </c>
      <c r="H1706" s="134">
        <f>Systematic[[#This Row],[SampleVariableLabel]]+100*Systematic[[#This Row],[State]]</f>
        <v>63010401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63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3M2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63010002</v>
      </c>
      <c r="H1707" s="134">
        <f>Systematic[[#This Row],[SampleVariableLabel]]+100*Systematic[[#This Row],[State]]</f>
        <v>63010502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63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M(c)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63010003</v>
      </c>
      <c r="H1708" s="134">
        <f>Systematic[[#This Row],[SampleVariableLabel]]+100*Systematic[[#This Row],[State]]</f>
        <v>63010603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63</v>
      </c>
      <c r="B1709" s="1">
        <f>IF(C1709=0,IF(B1708=Protocol!$V$20,1,B1708+1),B1708)</f>
        <v>1</v>
      </c>
      <c r="C1709" s="1">
        <f>IF(C1708+1=Protocol!$V$21,0,C1708+1)</f>
        <v>7</v>
      </c>
      <c r="D1709" s="1">
        <f t="shared" si="69"/>
        <v>4</v>
      </c>
      <c r="E1709" s="1" t="str">
        <f>INDEX(Protocol[Mark],MATCH(C1709,Protocol[Step],0))</f>
        <v>4P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63010004</v>
      </c>
      <c r="H1709" s="134">
        <f>Systematic[[#This Row],[SampleVariableLabel]]+100*Systematic[[#This Row],[State]]</f>
        <v>63010704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63</v>
      </c>
      <c r="B1710" s="1">
        <f>IF(C1710=0,IF(B1709=Protocol!$V$20,1,B1709+1),B1709)</f>
        <v>1</v>
      </c>
      <c r="C1710" s="1">
        <f>IF(C1709+1=Protocol!$V$21,0,C1709+1)</f>
        <v>8</v>
      </c>
      <c r="D1710" s="1">
        <f t="shared" si="69"/>
        <v>5</v>
      </c>
      <c r="E1710" s="1" t="str">
        <f>INDEX(Protocol[Mark],MATCH(C1710,Protocol[Step],0))</f>
        <v>5G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63010005</v>
      </c>
      <c r="H1710" s="134">
        <f>Systematic[[#This Row],[SampleVariableLabel]]+100*Systematic[[#This Row],[State]]</f>
        <v>63010805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63</v>
      </c>
      <c r="B1711" s="1">
        <f>IF(C1711=0,IF(B1710=Protocol!$V$20,1,B1710+1),B1710)</f>
        <v>1</v>
      </c>
      <c r="C1711" s="1">
        <f>IF(C1710+1=Protocol!$V$21,0,C1710+1)</f>
        <v>9</v>
      </c>
      <c r="D1711" s="1">
        <f t="shared" si="69"/>
        <v>6</v>
      </c>
      <c r="E1711" s="1" t="str">
        <f>INDEX(Protocol[Mark],MATCH(C1711,Protocol[Step],0))</f>
        <v>6S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63010006</v>
      </c>
      <c r="H1711" s="134">
        <f>Systematic[[#This Row],[SampleVariableLabel]]+100*Systematic[[#This Row],[State]]</f>
        <v>63010906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63</v>
      </c>
      <c r="B1712" s="1">
        <f>IF(C1712=0,IF(B1711=Protocol!$V$20,1,B1711+1),B1711)</f>
        <v>1</v>
      </c>
      <c r="C1712" s="1">
        <f>IF(C1711+1=Protocol!$V$21,0,C1711+1)</f>
        <v>10</v>
      </c>
      <c r="D1712" s="1">
        <f t="shared" si="69"/>
        <v>1</v>
      </c>
      <c r="E1712" s="1" t="str">
        <f>INDEX(Protocol[Mark],MATCH(C1712,Protocol[Step],0))</f>
        <v>7Gp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63010001</v>
      </c>
      <c r="H1712" s="134">
        <f>Systematic[[#This Row],[SampleVariableLabel]]+100*Systematic[[#This Row],[State]]</f>
        <v>63011001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63</v>
      </c>
      <c r="B1713" s="1">
        <f>IF(C1713=0,IF(B1712=Protocol!$V$20,1,B1712+1),B1712)</f>
        <v>1</v>
      </c>
      <c r="C1713" s="1">
        <f>IF(C1712+1=Protocol!$V$21,0,C1712+1)</f>
        <v>11</v>
      </c>
      <c r="D1713" s="1">
        <f t="shared" si="69"/>
        <v>2</v>
      </c>
      <c r="E1713" s="1" t="str">
        <f>INDEX(Protocol[Mark],MATCH(C1713,Protocol[Step],0))</f>
        <v>8U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63010002</v>
      </c>
      <c r="H1713" s="134">
        <f>Systematic[[#This Row],[SampleVariableLabel]]+100*Systematic[[#This Row],[State]]</f>
        <v>63011102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63</v>
      </c>
      <c r="B1714" s="1">
        <f>IF(C1714=0,IF(B1713=Protocol!$V$20,1,B1713+1),B1713)</f>
        <v>1</v>
      </c>
      <c r="C1714" s="1">
        <f>IF(C1713+1=Protocol!$V$21,0,C1713+1)</f>
        <v>12</v>
      </c>
      <c r="D1714" s="1">
        <f t="shared" si="69"/>
        <v>3</v>
      </c>
      <c r="E1714" s="1" t="str">
        <f>INDEX(Protocol[Mark],MATCH(C1714,Protocol[Step],0))</f>
        <v>9Rot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63010003</v>
      </c>
      <c r="H1714" s="134">
        <f>Systematic[[#This Row],[SampleVariableLabel]]+100*Systematic[[#This Row],[State]]</f>
        <v>63011203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63</v>
      </c>
      <c r="B1715" s="1">
        <f>IF(C1715=0,IF(B1714=Protocol!$V$20,1,B1714+1),B1714)</f>
        <v>1</v>
      </c>
      <c r="C1715" s="1">
        <f>IF(C1714+1=Protocol!$V$21,0,C1714+1)</f>
        <v>13</v>
      </c>
      <c r="D1715" s="1">
        <f t="shared" si="69"/>
        <v>4</v>
      </c>
      <c r="E1715" s="1" t="str">
        <f>INDEX(Protocol[Mark],MATCH(C1715,Protocol[Step],0))</f>
        <v>10Ama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63010004</v>
      </c>
      <c r="H1715" s="134">
        <f>Systematic[[#This Row],[SampleVariableLabel]]+100*Systematic[[#This Row],[State]]</f>
        <v>63011304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64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R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64010005</v>
      </c>
      <c r="H1716" s="134">
        <f>Systematic[[#This Row],[SampleVariableLabel]]+100*Systematic[[#This Row],[State]]</f>
        <v>64010005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64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1Dig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64010006</v>
      </c>
      <c r="H1717" s="134">
        <f>Systematic[[#This Row],[SampleVariableLabel]]+100*Systematic[[#This Row],[State]]</f>
        <v>64010106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64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(D)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64010001</v>
      </c>
      <c r="H1718" s="134">
        <f>Systematic[[#This Row],[SampleVariableLabel]]+100*Systematic[[#This Row],[State]]</f>
        <v>64010201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64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(M.1)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64010002</v>
      </c>
      <c r="H1719" s="134">
        <f>Systematic[[#This Row],[SampleVariableLabel]]+100*Systematic[[#This Row],[State]]</f>
        <v>64010302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64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2Oct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64010003</v>
      </c>
      <c r="H1720" s="134">
        <f>Systematic[[#This Row],[SampleVariableLabel]]+100*Systematic[[#This Row],[State]]</f>
        <v>64010403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64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3M2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64010004</v>
      </c>
      <c r="H1721" s="134">
        <f>Systematic[[#This Row],[SampleVariableLabel]]+100*Systematic[[#This Row],[State]]</f>
        <v>64010504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64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M(c)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64010005</v>
      </c>
      <c r="H1722" s="134">
        <f>Systematic[[#This Row],[SampleVariableLabel]]+100*Systematic[[#This Row],[State]]</f>
        <v>64010605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64</v>
      </c>
      <c r="B1723" s="1">
        <f>IF(C1723=0,IF(B1722=Protocol!$V$20,1,B1722+1),B1722)</f>
        <v>1</v>
      </c>
      <c r="C1723" s="1">
        <f>IF(C1722+1=Protocol!$V$21,0,C1722+1)</f>
        <v>7</v>
      </c>
      <c r="D1723" s="1">
        <f t="shared" si="69"/>
        <v>6</v>
      </c>
      <c r="E1723" s="1" t="str">
        <f>INDEX(Protocol[Mark],MATCH(C1723,Protocol[Step],0))</f>
        <v>4P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64010006</v>
      </c>
      <c r="H1723" s="134">
        <f>Systematic[[#This Row],[SampleVariableLabel]]+100*Systematic[[#This Row],[State]]</f>
        <v>64010706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64</v>
      </c>
      <c r="B1724" s="1">
        <f>IF(C1724=0,IF(B1723=Protocol!$V$20,1,B1723+1),B1723)</f>
        <v>1</v>
      </c>
      <c r="C1724" s="1">
        <f>IF(C1723+1=Protocol!$V$21,0,C1723+1)</f>
        <v>8</v>
      </c>
      <c r="D1724" s="1">
        <f t="shared" si="69"/>
        <v>1</v>
      </c>
      <c r="E1724" s="1" t="str">
        <f>INDEX(Protocol[Mark],MATCH(C1724,Protocol[Step],0))</f>
        <v>5G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64010001</v>
      </c>
      <c r="H1724" s="134">
        <f>Systematic[[#This Row],[SampleVariableLabel]]+100*Systematic[[#This Row],[State]]</f>
        <v>64010801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64</v>
      </c>
      <c r="B1725" s="1">
        <f>IF(C1725=0,IF(B1724=Protocol!$V$20,1,B1724+1),B1724)</f>
        <v>1</v>
      </c>
      <c r="C1725" s="1">
        <f>IF(C1724+1=Protocol!$V$21,0,C1724+1)</f>
        <v>9</v>
      </c>
      <c r="D1725" s="1">
        <f t="shared" si="69"/>
        <v>2</v>
      </c>
      <c r="E1725" s="1" t="str">
        <f>INDEX(Protocol[Mark],MATCH(C1725,Protocol[Step],0))</f>
        <v>6S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64010002</v>
      </c>
      <c r="H1725" s="134">
        <f>Systematic[[#This Row],[SampleVariableLabel]]+100*Systematic[[#This Row],[State]]</f>
        <v>64010902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64</v>
      </c>
      <c r="B1726" s="1">
        <f>IF(C1726=0,IF(B1725=Protocol!$V$20,1,B1725+1),B1725)</f>
        <v>1</v>
      </c>
      <c r="C1726" s="1">
        <f>IF(C1725+1=Protocol!$V$21,0,C1725+1)</f>
        <v>10</v>
      </c>
      <c r="D1726" s="1">
        <f t="shared" si="69"/>
        <v>3</v>
      </c>
      <c r="E1726" s="1" t="str">
        <f>INDEX(Protocol[Mark],MATCH(C1726,Protocol[Step],0))</f>
        <v>7Gp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64010003</v>
      </c>
      <c r="H1726" s="134">
        <f>Systematic[[#This Row],[SampleVariableLabel]]+100*Systematic[[#This Row],[State]]</f>
        <v>64011003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64</v>
      </c>
      <c r="B1727" s="1">
        <f>IF(C1727=0,IF(B1726=Protocol!$V$20,1,B1726+1),B1726)</f>
        <v>1</v>
      </c>
      <c r="C1727" s="1">
        <f>IF(C1726+1=Protocol!$V$21,0,C1726+1)</f>
        <v>11</v>
      </c>
      <c r="D1727" s="1">
        <f t="shared" si="69"/>
        <v>4</v>
      </c>
      <c r="E1727" s="1" t="str">
        <f>INDEX(Protocol[Mark],MATCH(C1727,Protocol[Step],0))</f>
        <v>8U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64010004</v>
      </c>
      <c r="H1727" s="134">
        <f>Systematic[[#This Row],[SampleVariableLabel]]+100*Systematic[[#This Row],[State]]</f>
        <v>64011104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64</v>
      </c>
      <c r="B1728" s="1">
        <f>IF(C1728=0,IF(B1727=Protocol!$V$20,1,B1727+1),B1727)</f>
        <v>1</v>
      </c>
      <c r="C1728" s="1">
        <f>IF(C1727+1=Protocol!$V$21,0,C1727+1)</f>
        <v>12</v>
      </c>
      <c r="D1728" s="1">
        <f t="shared" si="69"/>
        <v>5</v>
      </c>
      <c r="E1728" s="1" t="str">
        <f>INDEX(Protocol[Mark],MATCH(C1728,Protocol[Step],0))</f>
        <v>9Rot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64010005</v>
      </c>
      <c r="H1728" s="134">
        <f>Systematic[[#This Row],[SampleVariableLabel]]+100*Systematic[[#This Row],[State]]</f>
        <v>64011205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64</v>
      </c>
      <c r="B1729" s="1">
        <f>IF(C1729=0,IF(B1728=Protocol!$V$20,1,B1728+1),B1728)</f>
        <v>1</v>
      </c>
      <c r="C1729" s="1">
        <f>IF(C1728+1=Protocol!$V$21,0,C1728+1)</f>
        <v>13</v>
      </c>
      <c r="D1729" s="1">
        <f t="shared" si="69"/>
        <v>6</v>
      </c>
      <c r="E1729" s="1" t="str">
        <f>INDEX(Protocol[Mark],MATCH(C1729,Protocol[Step],0))</f>
        <v>10Ama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64010006</v>
      </c>
      <c r="H1729" s="134">
        <f>Systematic[[#This Row],[SampleVariableLabel]]+100*Systematic[[#This Row],[State]]</f>
        <v>64011306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65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R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65010001</v>
      </c>
      <c r="H1730" s="134">
        <f>Systematic[[#This Row],[SampleVariableLabel]]+100*Systematic[[#This Row],[State]]</f>
        <v>65010001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65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65010002</v>
      </c>
      <c r="H1731" s="134">
        <f>Systematic[[#This Row],[SampleVariableLabel]]+100*Systematic[[#This Row],[State]]</f>
        <v>65010102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65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(D)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65010003</v>
      </c>
      <c r="H1732" s="134">
        <f>Systematic[[#This Row],[SampleVariableLabel]]+100*Systematic[[#This Row],[State]]</f>
        <v>65010203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65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(M.1)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65010004</v>
      </c>
      <c r="H1733" s="134">
        <f>Systematic[[#This Row],[SampleVariableLabel]]+100*Systematic[[#This Row],[State]]</f>
        <v>65010304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65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65010005</v>
      </c>
      <c r="H1734" s="134">
        <f>Systematic[[#This Row],[SampleVariableLabel]]+100*Systematic[[#This Row],[State]]</f>
        <v>65010405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65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3M2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65010006</v>
      </c>
      <c r="H1735" s="134">
        <f>Systematic[[#This Row],[SampleVariableLabel]]+100*Systematic[[#This Row],[State]]</f>
        <v>65010506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65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M(c)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65010001</v>
      </c>
      <c r="H1736" s="134">
        <f>Systematic[[#This Row],[SampleVariableLabel]]+100*Systematic[[#This Row],[State]]</f>
        <v>65010601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65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4P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65010002</v>
      </c>
      <c r="H1737" s="134">
        <f>Systematic[[#This Row],[SampleVariableLabel]]+100*Systematic[[#This Row],[State]]</f>
        <v>65010702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65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5G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65010003</v>
      </c>
      <c r="H1738" s="134">
        <f>Systematic[[#This Row],[SampleVariableLabel]]+100*Systematic[[#This Row],[State]]</f>
        <v>65010803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65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6S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65010004</v>
      </c>
      <c r="H1739" s="134">
        <f>Systematic[[#This Row],[SampleVariableLabel]]+100*Systematic[[#This Row],[State]]</f>
        <v>65010904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65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7Gp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65010005</v>
      </c>
      <c r="H1740" s="134">
        <f>Systematic[[#This Row],[SampleVariableLabel]]+100*Systematic[[#This Row],[State]]</f>
        <v>65011005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65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8U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65010006</v>
      </c>
      <c r="H1741" s="134">
        <f>Systematic[[#This Row],[SampleVariableLabel]]+100*Systematic[[#This Row],[State]]</f>
        <v>65011106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65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9Rot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65010001</v>
      </c>
      <c r="H1742" s="134">
        <f>Systematic[[#This Row],[SampleVariableLabel]]+100*Systematic[[#This Row],[State]]</f>
        <v>65011201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65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10Ama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65010002</v>
      </c>
      <c r="H1743" s="134">
        <f>Systematic[[#This Row],[SampleVariableLabel]]+100*Systematic[[#This Row],[State]]</f>
        <v>65011302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66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R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66010003</v>
      </c>
      <c r="H1744" s="134">
        <f>Systematic[[#This Row],[SampleVariableLabel]]+100*Systematic[[#This Row],[State]]</f>
        <v>66010003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66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1Dig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66010004</v>
      </c>
      <c r="H1745" s="134">
        <f>Systematic[[#This Row],[SampleVariableLabel]]+100*Systematic[[#This Row],[State]]</f>
        <v>66010104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66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(D)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66010005</v>
      </c>
      <c r="H1746" s="134">
        <f>Systematic[[#This Row],[SampleVariableLabel]]+100*Systematic[[#This Row],[State]]</f>
        <v>66010205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66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(M.1)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66010006</v>
      </c>
      <c r="H1747" s="134">
        <f>Systematic[[#This Row],[SampleVariableLabel]]+100*Systematic[[#This Row],[State]]</f>
        <v>66010306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66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2Oct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66010001</v>
      </c>
      <c r="H1748" s="134">
        <f>Systematic[[#This Row],[SampleVariableLabel]]+100*Systematic[[#This Row],[State]]</f>
        <v>66010401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66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3M2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66010002</v>
      </c>
      <c r="H1749" s="134">
        <f>Systematic[[#This Row],[SampleVariableLabel]]+100*Systematic[[#This Row],[State]]</f>
        <v>66010502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66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M(c)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66010003</v>
      </c>
      <c r="H1750" s="134">
        <f>Systematic[[#This Row],[SampleVariableLabel]]+100*Systematic[[#This Row],[State]]</f>
        <v>66010603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66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4P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66010004</v>
      </c>
      <c r="H1751" s="134">
        <f>Systematic[[#This Row],[SampleVariableLabel]]+100*Systematic[[#This Row],[State]]</f>
        <v>66010704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66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5G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66010005</v>
      </c>
      <c r="H1752" s="134">
        <f>Systematic[[#This Row],[SampleVariableLabel]]+100*Systematic[[#This Row],[State]]</f>
        <v>66010805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66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6S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66010006</v>
      </c>
      <c r="H1753" s="134">
        <f>Systematic[[#This Row],[SampleVariableLabel]]+100*Systematic[[#This Row],[State]]</f>
        <v>66010906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66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7Gp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66010001</v>
      </c>
      <c r="H1754" s="134">
        <f>Systematic[[#This Row],[SampleVariableLabel]]+100*Systematic[[#This Row],[State]]</f>
        <v>66011001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66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8U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66010002</v>
      </c>
      <c r="H1755" s="134">
        <f>Systematic[[#This Row],[SampleVariableLabel]]+100*Systematic[[#This Row],[State]]</f>
        <v>66011102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66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9Rot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66010003</v>
      </c>
      <c r="H1756" s="134">
        <f>Systematic[[#This Row],[SampleVariableLabel]]+100*Systematic[[#This Row],[State]]</f>
        <v>66011203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66</v>
      </c>
      <c r="B1757" s="1">
        <f>IF(C1757=0,IF(B1756=Protocol!$V$20,1,B1756+1),B1756)</f>
        <v>1</v>
      </c>
      <c r="C1757" s="1">
        <f>IF(C1756+1=Protocol!$V$21,0,C1756+1)</f>
        <v>13</v>
      </c>
      <c r="D1757" s="1">
        <f t="shared" si="71"/>
        <v>4</v>
      </c>
      <c r="E1757" s="1" t="str">
        <f>INDEX(Protocol[Mark],MATCH(C1757,Protocol[Step],0))</f>
        <v>10Ama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66010004</v>
      </c>
      <c r="H1757" s="134">
        <f>Systematic[[#This Row],[SampleVariableLabel]]+100*Systematic[[#This Row],[State]]</f>
        <v>66011304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67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R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67010005</v>
      </c>
      <c r="H1758" s="134">
        <f>Systematic[[#This Row],[SampleVariableLabel]]+100*Systematic[[#This Row],[State]]</f>
        <v>67010005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67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1Dig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67010006</v>
      </c>
      <c r="H1759" s="134">
        <f>Systematic[[#This Row],[SampleVariableLabel]]+100*Systematic[[#This Row],[State]]</f>
        <v>67010106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67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(D)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67010001</v>
      </c>
      <c r="H1760" s="134">
        <f>Systematic[[#This Row],[SampleVariableLabel]]+100*Systematic[[#This Row],[State]]</f>
        <v>67010201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67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(M.1)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67010002</v>
      </c>
      <c r="H1761" s="134">
        <f>Systematic[[#This Row],[SampleVariableLabel]]+100*Systematic[[#This Row],[State]]</f>
        <v>67010302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67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2Oct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67010003</v>
      </c>
      <c r="H1762" s="134">
        <f>Systematic[[#This Row],[SampleVariableLabel]]+100*Systematic[[#This Row],[State]]</f>
        <v>67010403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67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3M2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67010004</v>
      </c>
      <c r="H1763" s="134">
        <f>Systematic[[#This Row],[SampleVariableLabel]]+100*Systematic[[#This Row],[State]]</f>
        <v>67010504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67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M(c)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67010005</v>
      </c>
      <c r="H1764" s="134">
        <f>Systematic[[#This Row],[SampleVariableLabel]]+100*Systematic[[#This Row],[State]]</f>
        <v>67010605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67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4P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67010006</v>
      </c>
      <c r="H1765" s="134">
        <f>Systematic[[#This Row],[SampleVariableLabel]]+100*Systematic[[#This Row],[State]]</f>
        <v>67010706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67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5G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67010001</v>
      </c>
      <c r="H1766" s="134">
        <f>Systematic[[#This Row],[SampleVariableLabel]]+100*Systematic[[#This Row],[State]]</f>
        <v>67010801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67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6S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67010002</v>
      </c>
      <c r="H1767" s="134">
        <f>Systematic[[#This Row],[SampleVariableLabel]]+100*Systematic[[#This Row],[State]]</f>
        <v>67010902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67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7Gp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67010003</v>
      </c>
      <c r="H1768" s="134">
        <f>Systematic[[#This Row],[SampleVariableLabel]]+100*Systematic[[#This Row],[State]]</f>
        <v>67011003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67</v>
      </c>
      <c r="B1769" s="1">
        <f>IF(C1769=0,IF(B1768=Protocol!$V$20,1,B1768+1),B1768)</f>
        <v>1</v>
      </c>
      <c r="C1769" s="1">
        <f>IF(C1768+1=Protocol!$V$21,0,C1768+1)</f>
        <v>11</v>
      </c>
      <c r="D1769" s="1">
        <f t="shared" si="71"/>
        <v>4</v>
      </c>
      <c r="E1769" s="1" t="str">
        <f>INDEX(Protocol[Mark],MATCH(C1769,Protocol[Step],0))</f>
        <v>8U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67010004</v>
      </c>
      <c r="H1769" s="134">
        <f>Systematic[[#This Row],[SampleVariableLabel]]+100*Systematic[[#This Row],[State]]</f>
        <v>67011104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67</v>
      </c>
      <c r="B1770" s="1">
        <f>IF(C1770=0,IF(B1769=Protocol!$V$20,1,B1769+1),B1769)</f>
        <v>1</v>
      </c>
      <c r="C1770" s="1">
        <f>IF(C1769+1=Protocol!$V$21,0,C1769+1)</f>
        <v>12</v>
      </c>
      <c r="D1770" s="1">
        <f t="shared" si="71"/>
        <v>5</v>
      </c>
      <c r="E1770" s="1" t="str">
        <f>INDEX(Protocol[Mark],MATCH(C1770,Protocol[Step],0))</f>
        <v>9Rot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67010005</v>
      </c>
      <c r="H1770" s="134">
        <f>Systematic[[#This Row],[SampleVariableLabel]]+100*Systematic[[#This Row],[State]]</f>
        <v>67011205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67</v>
      </c>
      <c r="B1771" s="1">
        <f>IF(C1771=0,IF(B1770=Protocol!$V$20,1,B1770+1),B1770)</f>
        <v>1</v>
      </c>
      <c r="C1771" s="1">
        <f>IF(C1770+1=Protocol!$V$21,0,C1770+1)</f>
        <v>13</v>
      </c>
      <c r="D1771" s="1">
        <f t="shared" si="71"/>
        <v>6</v>
      </c>
      <c r="E1771" s="1" t="str">
        <f>INDEX(Protocol[Mark],MATCH(C1771,Protocol[Step],0))</f>
        <v>10Ama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67010006</v>
      </c>
      <c r="H1771" s="134">
        <f>Systematic[[#This Row],[SampleVariableLabel]]+100*Systematic[[#This Row],[State]]</f>
        <v>67011306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68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R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68010001</v>
      </c>
      <c r="H1772" s="134">
        <f>Systematic[[#This Row],[SampleVariableLabel]]+100*Systematic[[#This Row],[State]]</f>
        <v>68010001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68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1Dig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68010002</v>
      </c>
      <c r="H1773" s="134">
        <f>Systematic[[#This Row],[SampleVariableLabel]]+100*Systematic[[#This Row],[State]]</f>
        <v>68010102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68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(D)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68010003</v>
      </c>
      <c r="H1774" s="134">
        <f>Systematic[[#This Row],[SampleVariableLabel]]+100*Systematic[[#This Row],[State]]</f>
        <v>68010203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68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(M.1)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68010004</v>
      </c>
      <c r="H1775" s="134">
        <f>Systematic[[#This Row],[SampleVariableLabel]]+100*Systematic[[#This Row],[State]]</f>
        <v>68010304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68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2Oct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68010005</v>
      </c>
      <c r="H1776" s="134">
        <f>Systematic[[#This Row],[SampleVariableLabel]]+100*Systematic[[#This Row],[State]]</f>
        <v>68010405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68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3M2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68010006</v>
      </c>
      <c r="H1777" s="134">
        <f>Systematic[[#This Row],[SampleVariableLabel]]+100*Systematic[[#This Row],[State]]</f>
        <v>68010506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68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M(c)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68010001</v>
      </c>
      <c r="H1778" s="134">
        <f>Systematic[[#This Row],[SampleVariableLabel]]+100*Systematic[[#This Row],[State]]</f>
        <v>68010601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68</v>
      </c>
      <c r="B1779" s="1">
        <f>IF(C1779=0,IF(B1778=Protocol!$V$20,1,B1778+1),B1778)</f>
        <v>1</v>
      </c>
      <c r="C1779" s="1">
        <f>IF(C1778+1=Protocol!$V$21,0,C1778+1)</f>
        <v>7</v>
      </c>
      <c r="D1779" s="1">
        <f t="shared" si="71"/>
        <v>2</v>
      </c>
      <c r="E1779" s="1" t="str">
        <f>INDEX(Protocol[Mark],MATCH(C1779,Protocol[Step],0))</f>
        <v>4P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68010002</v>
      </c>
      <c r="H1779" s="134">
        <f>Systematic[[#This Row],[SampleVariableLabel]]+100*Systematic[[#This Row],[State]]</f>
        <v>68010702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68</v>
      </c>
      <c r="B1780" s="1">
        <f>IF(C1780=0,IF(B1779=Protocol!$V$20,1,B1779+1),B1779)</f>
        <v>1</v>
      </c>
      <c r="C1780" s="1">
        <f>IF(C1779+1=Protocol!$V$21,0,C1779+1)</f>
        <v>8</v>
      </c>
      <c r="D1780" s="1">
        <f t="shared" si="71"/>
        <v>3</v>
      </c>
      <c r="E1780" s="1" t="str">
        <f>INDEX(Protocol[Mark],MATCH(C1780,Protocol[Step],0))</f>
        <v>5G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68010003</v>
      </c>
      <c r="H1780" s="134">
        <f>Systematic[[#This Row],[SampleVariableLabel]]+100*Systematic[[#This Row],[State]]</f>
        <v>68010803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68</v>
      </c>
      <c r="B1781" s="1">
        <f>IF(C1781=0,IF(B1780=Protocol!$V$20,1,B1780+1),B1780)</f>
        <v>1</v>
      </c>
      <c r="C1781" s="1">
        <f>IF(C1780+1=Protocol!$V$21,0,C1780+1)</f>
        <v>9</v>
      </c>
      <c r="D1781" s="1">
        <f t="shared" si="71"/>
        <v>4</v>
      </c>
      <c r="E1781" s="1" t="str">
        <f>INDEX(Protocol[Mark],MATCH(C1781,Protocol[Step],0))</f>
        <v>6S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68010004</v>
      </c>
      <c r="H1781" s="134">
        <f>Systematic[[#This Row],[SampleVariableLabel]]+100*Systematic[[#This Row],[State]]</f>
        <v>68010904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68</v>
      </c>
      <c r="B1782" s="1">
        <f>IF(C1782=0,IF(B1781=Protocol!$V$20,1,B1781+1),B1781)</f>
        <v>1</v>
      </c>
      <c r="C1782" s="1">
        <f>IF(C1781+1=Protocol!$V$21,0,C1781+1)</f>
        <v>10</v>
      </c>
      <c r="D1782" s="1">
        <f t="shared" si="71"/>
        <v>5</v>
      </c>
      <c r="E1782" s="1" t="str">
        <f>INDEX(Protocol[Mark],MATCH(C1782,Protocol[Step],0))</f>
        <v>7Gp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68010005</v>
      </c>
      <c r="H1782" s="134">
        <f>Systematic[[#This Row],[SampleVariableLabel]]+100*Systematic[[#This Row],[State]]</f>
        <v>68011005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68</v>
      </c>
      <c r="B1783" s="1">
        <f>IF(C1783=0,IF(B1782=Protocol!$V$20,1,B1782+1),B1782)</f>
        <v>1</v>
      </c>
      <c r="C1783" s="1">
        <f>IF(C1782+1=Protocol!$V$21,0,C1782+1)</f>
        <v>11</v>
      </c>
      <c r="D1783" s="1">
        <f t="shared" si="71"/>
        <v>6</v>
      </c>
      <c r="E1783" s="1" t="str">
        <f>INDEX(Protocol[Mark],MATCH(C1783,Protocol[Step],0))</f>
        <v>8U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68010006</v>
      </c>
      <c r="H1783" s="134">
        <f>Systematic[[#This Row],[SampleVariableLabel]]+100*Systematic[[#This Row],[State]]</f>
        <v>68011106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68</v>
      </c>
      <c r="B1784" s="1">
        <f>IF(C1784=0,IF(B1783=Protocol!$V$20,1,B1783+1),B1783)</f>
        <v>1</v>
      </c>
      <c r="C1784" s="1">
        <f>IF(C1783+1=Protocol!$V$21,0,C1783+1)</f>
        <v>12</v>
      </c>
      <c r="D1784" s="1">
        <f t="shared" si="71"/>
        <v>1</v>
      </c>
      <c r="E1784" s="1" t="str">
        <f>INDEX(Protocol[Mark],MATCH(C1784,Protocol[Step],0))</f>
        <v>9Rot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68010001</v>
      </c>
      <c r="H1784" s="134">
        <f>Systematic[[#This Row],[SampleVariableLabel]]+100*Systematic[[#This Row],[State]]</f>
        <v>68011201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68</v>
      </c>
      <c r="B1785" s="1">
        <f>IF(C1785=0,IF(B1784=Protocol!$V$20,1,B1784+1),B1784)</f>
        <v>1</v>
      </c>
      <c r="C1785" s="1">
        <f>IF(C1784+1=Protocol!$V$21,0,C1784+1)</f>
        <v>13</v>
      </c>
      <c r="D1785" s="1">
        <f t="shared" si="71"/>
        <v>2</v>
      </c>
      <c r="E1785" s="1" t="str">
        <f>INDEX(Protocol[Mark],MATCH(C1785,Protocol[Step],0))</f>
        <v>10Ama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68010002</v>
      </c>
      <c r="H1785" s="134">
        <f>Systematic[[#This Row],[SampleVariableLabel]]+100*Systematic[[#This Row],[State]]</f>
        <v>68011302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69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R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69010003</v>
      </c>
      <c r="H1786" s="134">
        <f>Systematic[[#This Row],[SampleVariableLabel]]+100*Systematic[[#This Row],[State]]</f>
        <v>69010003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69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1Dig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69010004</v>
      </c>
      <c r="H1787" s="134">
        <f>Systematic[[#This Row],[SampleVariableLabel]]+100*Systematic[[#This Row],[State]]</f>
        <v>69010104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69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(D)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69010005</v>
      </c>
      <c r="H1788" s="134">
        <f>Systematic[[#This Row],[SampleVariableLabel]]+100*Systematic[[#This Row],[State]]</f>
        <v>69010205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69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(M.1)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69010006</v>
      </c>
      <c r="H1789" s="134">
        <f>Systematic[[#This Row],[SampleVariableLabel]]+100*Systematic[[#This Row],[State]]</f>
        <v>69010306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69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2Oct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69010001</v>
      </c>
      <c r="H1790" s="134">
        <f>Systematic[[#This Row],[SampleVariableLabel]]+100*Systematic[[#This Row],[State]]</f>
        <v>69010401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69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3M2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69010002</v>
      </c>
      <c r="H1791" s="134">
        <f>Systematic[[#This Row],[SampleVariableLabel]]+100*Systematic[[#This Row],[State]]</f>
        <v>69010502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69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M(c)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69010003</v>
      </c>
      <c r="H1792" s="134">
        <f>Systematic[[#This Row],[SampleVariableLabel]]+100*Systematic[[#This Row],[State]]</f>
        <v>69010603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69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4P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69010004</v>
      </c>
      <c r="H1793" s="134">
        <f>Systematic[[#This Row],[SampleVariableLabel]]+100*Systematic[[#This Row],[State]]</f>
        <v>69010704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69</v>
      </c>
      <c r="B1794" s="1">
        <f>IF(C1794=0,IF(B1793=Protocol!$V$20,1,B1793+1),B1793)</f>
        <v>1</v>
      </c>
      <c r="C1794" s="1">
        <f>IF(C1793+1=Protocol!$V$21,0,C1793+1)</f>
        <v>8</v>
      </c>
      <c r="D1794" s="1">
        <f t="shared" si="71"/>
        <v>5</v>
      </c>
      <c r="E1794" s="1" t="str">
        <f>INDEX(Protocol[Mark],MATCH(C1794,Protocol[Step],0))</f>
        <v>5G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69010005</v>
      </c>
      <c r="H1794" s="134">
        <f>Systematic[[#This Row],[SampleVariableLabel]]+100*Systematic[[#This Row],[State]]</f>
        <v>69010805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69</v>
      </c>
      <c r="B1795" s="1">
        <f>IF(C1795=0,IF(B1794=Protocol!$V$20,1,B1794+1),B1794)</f>
        <v>1</v>
      </c>
      <c r="C1795" s="1">
        <f>IF(C1794+1=Protocol!$V$21,0,C1794+1)</f>
        <v>9</v>
      </c>
      <c r="D1795" s="1">
        <f t="shared" ref="D1795:D1858" si="73">IF(D1794=nVariables,1,D1794+1)</f>
        <v>6</v>
      </c>
      <c r="E1795" s="1" t="str">
        <f>INDEX(Protocol[Mark],MATCH(C1795,Protocol[Step],0))</f>
        <v>6S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69010006</v>
      </c>
      <c r="H1795" s="134">
        <f>Systematic[[#This Row],[SampleVariableLabel]]+100*Systematic[[#This Row],[State]]</f>
        <v>69010906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69</v>
      </c>
      <c r="B1796" s="1">
        <f>IF(C1796=0,IF(B1795=Protocol!$V$20,1,B1795+1),B1795)</f>
        <v>1</v>
      </c>
      <c r="C1796" s="1">
        <f>IF(C1795+1=Protocol!$V$21,0,C1795+1)</f>
        <v>10</v>
      </c>
      <c r="D1796" s="1">
        <f t="shared" si="73"/>
        <v>1</v>
      </c>
      <c r="E1796" s="1" t="str">
        <f>INDEX(Protocol[Mark],MATCH(C1796,Protocol[Step],0))</f>
        <v>7Gp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69010001</v>
      </c>
      <c r="H1796" s="134">
        <f>Systematic[[#This Row],[SampleVariableLabel]]+100*Systematic[[#This Row],[State]]</f>
        <v>69011001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69</v>
      </c>
      <c r="B1797" s="1">
        <f>IF(C1797=0,IF(B1796=Protocol!$V$20,1,B1796+1),B1796)</f>
        <v>1</v>
      </c>
      <c r="C1797" s="1">
        <f>IF(C1796+1=Protocol!$V$21,0,C1796+1)</f>
        <v>11</v>
      </c>
      <c r="D1797" s="1">
        <f t="shared" si="73"/>
        <v>2</v>
      </c>
      <c r="E1797" s="1" t="str">
        <f>INDEX(Protocol[Mark],MATCH(C1797,Protocol[Step],0))</f>
        <v>8U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69010002</v>
      </c>
      <c r="H1797" s="134">
        <f>Systematic[[#This Row],[SampleVariableLabel]]+100*Systematic[[#This Row],[State]]</f>
        <v>69011102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69</v>
      </c>
      <c r="B1798" s="1">
        <f>IF(C1798=0,IF(B1797=Protocol!$V$20,1,B1797+1),B1797)</f>
        <v>1</v>
      </c>
      <c r="C1798" s="1">
        <f>IF(C1797+1=Protocol!$V$21,0,C1797+1)</f>
        <v>12</v>
      </c>
      <c r="D1798" s="1">
        <f t="shared" si="73"/>
        <v>3</v>
      </c>
      <c r="E1798" s="1" t="str">
        <f>INDEX(Protocol[Mark],MATCH(C1798,Protocol[Step],0))</f>
        <v>9Rot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69010003</v>
      </c>
      <c r="H1798" s="134">
        <f>Systematic[[#This Row],[SampleVariableLabel]]+100*Systematic[[#This Row],[State]]</f>
        <v>69011203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69</v>
      </c>
      <c r="B1799" s="1">
        <f>IF(C1799=0,IF(B1798=Protocol!$V$20,1,B1798+1),B1798)</f>
        <v>1</v>
      </c>
      <c r="C1799" s="1">
        <f>IF(C1798+1=Protocol!$V$21,0,C1798+1)</f>
        <v>13</v>
      </c>
      <c r="D1799" s="1">
        <f t="shared" si="73"/>
        <v>4</v>
      </c>
      <c r="E1799" s="1" t="str">
        <f>INDEX(Protocol[Mark],MATCH(C1799,Protocol[Step],0))</f>
        <v>10Ama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69010004</v>
      </c>
      <c r="H1799" s="134">
        <f>Systematic[[#This Row],[SampleVariableLabel]]+100*Systematic[[#This Row],[State]]</f>
        <v>69011304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70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R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70010005</v>
      </c>
      <c r="H1800" s="134">
        <f>Systematic[[#This Row],[SampleVariableLabel]]+100*Systematic[[#This Row],[State]]</f>
        <v>70010005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70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1Dig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70010006</v>
      </c>
      <c r="H1801" s="134">
        <f>Systematic[[#This Row],[SampleVariableLabel]]+100*Systematic[[#This Row],[State]]</f>
        <v>70010106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70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(D)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70010001</v>
      </c>
      <c r="H1802" s="134">
        <f>Systematic[[#This Row],[SampleVariableLabel]]+100*Systematic[[#This Row],[State]]</f>
        <v>70010201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70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(M.1)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70010002</v>
      </c>
      <c r="H1803" s="134">
        <f>Systematic[[#This Row],[SampleVariableLabel]]+100*Systematic[[#This Row],[State]]</f>
        <v>70010302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70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2Oct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70010003</v>
      </c>
      <c r="H1804" s="134">
        <f>Systematic[[#This Row],[SampleVariableLabel]]+100*Systematic[[#This Row],[State]]</f>
        <v>70010403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70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3M2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70010004</v>
      </c>
      <c r="H1805" s="134">
        <f>Systematic[[#This Row],[SampleVariableLabel]]+100*Systematic[[#This Row],[State]]</f>
        <v>70010504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70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M(c)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70010005</v>
      </c>
      <c r="H1806" s="134">
        <f>Systematic[[#This Row],[SampleVariableLabel]]+100*Systematic[[#This Row],[State]]</f>
        <v>70010605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70</v>
      </c>
      <c r="B1807" s="1">
        <f>IF(C1807=0,IF(B1806=Protocol!$V$20,1,B1806+1),B1806)</f>
        <v>1</v>
      </c>
      <c r="C1807" s="1">
        <f>IF(C1806+1=Protocol!$V$21,0,C1806+1)</f>
        <v>7</v>
      </c>
      <c r="D1807" s="1">
        <f t="shared" si="73"/>
        <v>6</v>
      </c>
      <c r="E1807" s="1" t="str">
        <f>INDEX(Protocol[Mark],MATCH(C1807,Protocol[Step],0))</f>
        <v>4P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70010006</v>
      </c>
      <c r="H1807" s="134">
        <f>Systematic[[#This Row],[SampleVariableLabel]]+100*Systematic[[#This Row],[State]]</f>
        <v>70010706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70</v>
      </c>
      <c r="B1808" s="1">
        <f>IF(C1808=0,IF(B1807=Protocol!$V$20,1,B1807+1),B1807)</f>
        <v>1</v>
      </c>
      <c r="C1808" s="1">
        <f>IF(C1807+1=Protocol!$V$21,0,C1807+1)</f>
        <v>8</v>
      </c>
      <c r="D1808" s="1">
        <f t="shared" si="73"/>
        <v>1</v>
      </c>
      <c r="E1808" s="1" t="str">
        <f>INDEX(Protocol[Mark],MATCH(C1808,Protocol[Step],0))</f>
        <v>5G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70010001</v>
      </c>
      <c r="H1808" s="134">
        <f>Systematic[[#This Row],[SampleVariableLabel]]+100*Systematic[[#This Row],[State]]</f>
        <v>70010801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70</v>
      </c>
      <c r="B1809" s="1">
        <f>IF(C1809=0,IF(B1808=Protocol!$V$20,1,B1808+1),B1808)</f>
        <v>1</v>
      </c>
      <c r="C1809" s="1">
        <f>IF(C1808+1=Protocol!$V$21,0,C1808+1)</f>
        <v>9</v>
      </c>
      <c r="D1809" s="1">
        <f t="shared" si="73"/>
        <v>2</v>
      </c>
      <c r="E1809" s="1" t="str">
        <f>INDEX(Protocol[Mark],MATCH(C1809,Protocol[Step],0))</f>
        <v>6S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70010002</v>
      </c>
      <c r="H1809" s="134">
        <f>Systematic[[#This Row],[SampleVariableLabel]]+100*Systematic[[#This Row],[State]]</f>
        <v>70010902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70</v>
      </c>
      <c r="B1810" s="1">
        <f>IF(C1810=0,IF(B1809=Protocol!$V$20,1,B1809+1),B1809)</f>
        <v>1</v>
      </c>
      <c r="C1810" s="1">
        <f>IF(C1809+1=Protocol!$V$21,0,C1809+1)</f>
        <v>10</v>
      </c>
      <c r="D1810" s="1">
        <f t="shared" si="73"/>
        <v>3</v>
      </c>
      <c r="E1810" s="1" t="str">
        <f>INDEX(Protocol[Mark],MATCH(C1810,Protocol[Step],0))</f>
        <v>7Gp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70010003</v>
      </c>
      <c r="H1810" s="134">
        <f>Systematic[[#This Row],[SampleVariableLabel]]+100*Systematic[[#This Row],[State]]</f>
        <v>70011003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70</v>
      </c>
      <c r="B1811" s="1">
        <f>IF(C1811=0,IF(B1810=Protocol!$V$20,1,B1810+1),B1810)</f>
        <v>1</v>
      </c>
      <c r="C1811" s="1">
        <f>IF(C1810+1=Protocol!$V$21,0,C1810+1)</f>
        <v>11</v>
      </c>
      <c r="D1811" s="1">
        <f t="shared" si="73"/>
        <v>4</v>
      </c>
      <c r="E1811" s="1" t="str">
        <f>INDEX(Protocol[Mark],MATCH(C1811,Protocol[Step],0))</f>
        <v>8U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70010004</v>
      </c>
      <c r="H1811" s="134">
        <f>Systematic[[#This Row],[SampleVariableLabel]]+100*Systematic[[#This Row],[State]]</f>
        <v>70011104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70</v>
      </c>
      <c r="B1812" s="1">
        <f>IF(C1812=0,IF(B1811=Protocol!$V$20,1,B1811+1),B1811)</f>
        <v>1</v>
      </c>
      <c r="C1812" s="1">
        <f>IF(C1811+1=Protocol!$V$21,0,C1811+1)</f>
        <v>12</v>
      </c>
      <c r="D1812" s="1">
        <f t="shared" si="73"/>
        <v>5</v>
      </c>
      <c r="E1812" s="1" t="str">
        <f>INDEX(Protocol[Mark],MATCH(C1812,Protocol[Step],0))</f>
        <v>9Rot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70010005</v>
      </c>
      <c r="H1812" s="134">
        <f>Systematic[[#This Row],[SampleVariableLabel]]+100*Systematic[[#This Row],[State]]</f>
        <v>70011205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70</v>
      </c>
      <c r="B1813" s="1">
        <f>IF(C1813=0,IF(B1812=Protocol!$V$20,1,B1812+1),B1812)</f>
        <v>1</v>
      </c>
      <c r="C1813" s="1">
        <f>IF(C1812+1=Protocol!$V$21,0,C1812+1)</f>
        <v>13</v>
      </c>
      <c r="D1813" s="1">
        <f t="shared" si="73"/>
        <v>6</v>
      </c>
      <c r="E1813" s="1" t="str">
        <f>INDEX(Protocol[Mark],MATCH(C1813,Protocol[Step],0))</f>
        <v>10Ama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70010006</v>
      </c>
      <c r="H1813" s="134">
        <f>Systematic[[#This Row],[SampleVariableLabel]]+100*Systematic[[#This Row],[State]]</f>
        <v>70011306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71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R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71010001</v>
      </c>
      <c r="H1814" s="134">
        <f>Systematic[[#This Row],[SampleVariableLabel]]+100*Systematic[[#This Row],[State]]</f>
        <v>71010001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71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1Dig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71010002</v>
      </c>
      <c r="H1815" s="134">
        <f>Systematic[[#This Row],[SampleVariableLabel]]+100*Systematic[[#This Row],[State]]</f>
        <v>71010102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71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(D)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71010003</v>
      </c>
      <c r="H1816" s="134">
        <f>Systematic[[#This Row],[SampleVariableLabel]]+100*Systematic[[#This Row],[State]]</f>
        <v>71010203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71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(M.1)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71010004</v>
      </c>
      <c r="H1817" s="134">
        <f>Systematic[[#This Row],[SampleVariableLabel]]+100*Systematic[[#This Row],[State]]</f>
        <v>71010304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71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2Oct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71010005</v>
      </c>
      <c r="H1818" s="134">
        <f>Systematic[[#This Row],[SampleVariableLabel]]+100*Systematic[[#This Row],[State]]</f>
        <v>71010405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71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3M2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71010006</v>
      </c>
      <c r="H1819" s="134">
        <f>Systematic[[#This Row],[SampleVariableLabel]]+100*Systematic[[#This Row],[State]]</f>
        <v>71010506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71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M(c)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71010001</v>
      </c>
      <c r="H1820" s="134">
        <f>Systematic[[#This Row],[SampleVariableLabel]]+100*Systematic[[#This Row],[State]]</f>
        <v>71010601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71</v>
      </c>
      <c r="B1821" s="1">
        <f>IF(C1821=0,IF(B1820=Protocol!$V$20,1,B1820+1),B1820)</f>
        <v>1</v>
      </c>
      <c r="C1821" s="1">
        <f>IF(C1820+1=Protocol!$V$21,0,C1820+1)</f>
        <v>7</v>
      </c>
      <c r="D1821" s="1">
        <f t="shared" si="73"/>
        <v>2</v>
      </c>
      <c r="E1821" s="1" t="str">
        <f>INDEX(Protocol[Mark],MATCH(C1821,Protocol[Step],0))</f>
        <v>4P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71010002</v>
      </c>
      <c r="H1821" s="134">
        <f>Systematic[[#This Row],[SampleVariableLabel]]+100*Systematic[[#This Row],[State]]</f>
        <v>71010702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71</v>
      </c>
      <c r="B1822" s="1">
        <f>IF(C1822=0,IF(B1821=Protocol!$V$20,1,B1821+1),B1821)</f>
        <v>1</v>
      </c>
      <c r="C1822" s="1">
        <f>IF(C1821+1=Protocol!$V$21,0,C1821+1)</f>
        <v>8</v>
      </c>
      <c r="D1822" s="1">
        <f t="shared" si="73"/>
        <v>3</v>
      </c>
      <c r="E1822" s="1" t="str">
        <f>INDEX(Protocol[Mark],MATCH(C1822,Protocol[Step],0))</f>
        <v>5G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71010003</v>
      </c>
      <c r="H1822" s="134">
        <f>Systematic[[#This Row],[SampleVariableLabel]]+100*Systematic[[#This Row],[State]]</f>
        <v>71010803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71</v>
      </c>
      <c r="B1823" s="1">
        <f>IF(C1823=0,IF(B1822=Protocol!$V$20,1,B1822+1),B1822)</f>
        <v>1</v>
      </c>
      <c r="C1823" s="1">
        <f>IF(C1822+1=Protocol!$V$21,0,C1822+1)</f>
        <v>9</v>
      </c>
      <c r="D1823" s="1">
        <f t="shared" si="73"/>
        <v>4</v>
      </c>
      <c r="E1823" s="1" t="str">
        <f>INDEX(Protocol[Mark],MATCH(C1823,Protocol[Step],0))</f>
        <v>6S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71010004</v>
      </c>
      <c r="H1823" s="134">
        <f>Systematic[[#This Row],[SampleVariableLabel]]+100*Systematic[[#This Row],[State]]</f>
        <v>71010904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71</v>
      </c>
      <c r="B1824" s="1">
        <f>IF(C1824=0,IF(B1823=Protocol!$V$20,1,B1823+1),B1823)</f>
        <v>1</v>
      </c>
      <c r="C1824" s="1">
        <f>IF(C1823+1=Protocol!$V$21,0,C1823+1)</f>
        <v>10</v>
      </c>
      <c r="D1824" s="1">
        <f t="shared" si="73"/>
        <v>5</v>
      </c>
      <c r="E1824" s="1" t="str">
        <f>INDEX(Protocol[Mark],MATCH(C1824,Protocol[Step],0))</f>
        <v>7Gp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71010005</v>
      </c>
      <c r="H1824" s="134">
        <f>Systematic[[#This Row],[SampleVariableLabel]]+100*Systematic[[#This Row],[State]]</f>
        <v>71011005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71</v>
      </c>
      <c r="B1825" s="1">
        <f>IF(C1825=0,IF(B1824=Protocol!$V$20,1,B1824+1),B1824)</f>
        <v>1</v>
      </c>
      <c r="C1825" s="1">
        <f>IF(C1824+1=Protocol!$V$21,0,C1824+1)</f>
        <v>11</v>
      </c>
      <c r="D1825" s="1">
        <f t="shared" si="73"/>
        <v>6</v>
      </c>
      <c r="E1825" s="1" t="str">
        <f>INDEX(Protocol[Mark],MATCH(C1825,Protocol[Step],0))</f>
        <v>8U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71010006</v>
      </c>
      <c r="H1825" s="134">
        <f>Systematic[[#This Row],[SampleVariableLabel]]+100*Systematic[[#This Row],[State]]</f>
        <v>71011106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71</v>
      </c>
      <c r="B1826" s="1">
        <f>IF(C1826=0,IF(B1825=Protocol!$V$20,1,B1825+1),B1825)</f>
        <v>1</v>
      </c>
      <c r="C1826" s="1">
        <f>IF(C1825+1=Protocol!$V$21,0,C1825+1)</f>
        <v>12</v>
      </c>
      <c r="D1826" s="1">
        <f t="shared" si="73"/>
        <v>1</v>
      </c>
      <c r="E1826" s="1" t="str">
        <f>INDEX(Protocol[Mark],MATCH(C1826,Protocol[Step],0))</f>
        <v>9Rot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71010001</v>
      </c>
      <c r="H1826" s="134">
        <f>Systematic[[#This Row],[SampleVariableLabel]]+100*Systematic[[#This Row],[State]]</f>
        <v>71011201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71</v>
      </c>
      <c r="B1827" s="1">
        <f>IF(C1827=0,IF(B1826=Protocol!$V$20,1,B1826+1),B1826)</f>
        <v>1</v>
      </c>
      <c r="C1827" s="1">
        <f>IF(C1826+1=Protocol!$V$21,0,C1826+1)</f>
        <v>13</v>
      </c>
      <c r="D1827" s="1">
        <f t="shared" si="73"/>
        <v>2</v>
      </c>
      <c r="E1827" s="1" t="str">
        <f>INDEX(Protocol[Mark],MATCH(C1827,Protocol[Step],0))</f>
        <v>10Ama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71010002</v>
      </c>
      <c r="H1827" s="134">
        <f>Systematic[[#This Row],[SampleVariableLabel]]+100*Systematic[[#This Row],[State]]</f>
        <v>71011302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72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R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72010003</v>
      </c>
      <c r="H1828" s="134">
        <f>Systematic[[#This Row],[SampleVariableLabel]]+100*Systematic[[#This Row],[State]]</f>
        <v>72010003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72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1Dig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72010004</v>
      </c>
      <c r="H1829" s="134">
        <f>Systematic[[#This Row],[SampleVariableLabel]]+100*Systematic[[#This Row],[State]]</f>
        <v>72010104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72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(D)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72010005</v>
      </c>
      <c r="H1830" s="134">
        <f>Systematic[[#This Row],[SampleVariableLabel]]+100*Systematic[[#This Row],[State]]</f>
        <v>72010205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72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(M.1)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72010006</v>
      </c>
      <c r="H1831" s="134">
        <f>Systematic[[#This Row],[SampleVariableLabel]]+100*Systematic[[#This Row],[State]]</f>
        <v>72010306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72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2Oct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72010001</v>
      </c>
      <c r="H1832" s="134">
        <f>Systematic[[#This Row],[SampleVariableLabel]]+100*Systematic[[#This Row],[State]]</f>
        <v>72010401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72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3M2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72010002</v>
      </c>
      <c r="H1833" s="134">
        <f>Systematic[[#This Row],[SampleVariableLabel]]+100*Systematic[[#This Row],[State]]</f>
        <v>72010502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72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M(c)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72010003</v>
      </c>
      <c r="H1834" s="134">
        <f>Systematic[[#This Row],[SampleVariableLabel]]+100*Systematic[[#This Row],[State]]</f>
        <v>72010603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72</v>
      </c>
      <c r="B1835" s="1">
        <f>IF(C1835=0,IF(B1834=Protocol!$V$20,1,B1834+1),B1834)</f>
        <v>1</v>
      </c>
      <c r="C1835" s="1">
        <f>IF(C1834+1=Protocol!$V$21,0,C1834+1)</f>
        <v>7</v>
      </c>
      <c r="D1835" s="1">
        <f t="shared" si="73"/>
        <v>4</v>
      </c>
      <c r="E1835" s="1" t="str">
        <f>INDEX(Protocol[Mark],MATCH(C1835,Protocol[Step],0))</f>
        <v>4P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72010004</v>
      </c>
      <c r="H1835" s="134">
        <f>Systematic[[#This Row],[SampleVariableLabel]]+100*Systematic[[#This Row],[State]]</f>
        <v>72010704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72</v>
      </c>
      <c r="B1836" s="1">
        <f>IF(C1836=0,IF(B1835=Protocol!$V$20,1,B1835+1),B1835)</f>
        <v>1</v>
      </c>
      <c r="C1836" s="1">
        <f>IF(C1835+1=Protocol!$V$21,0,C1835+1)</f>
        <v>8</v>
      </c>
      <c r="D1836" s="1">
        <f t="shared" si="73"/>
        <v>5</v>
      </c>
      <c r="E1836" s="1" t="str">
        <f>INDEX(Protocol[Mark],MATCH(C1836,Protocol[Step],0))</f>
        <v>5G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72010005</v>
      </c>
      <c r="H1836" s="134">
        <f>Systematic[[#This Row],[SampleVariableLabel]]+100*Systematic[[#This Row],[State]]</f>
        <v>72010805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72</v>
      </c>
      <c r="B1837" s="1">
        <f>IF(C1837=0,IF(B1836=Protocol!$V$20,1,B1836+1),B1836)</f>
        <v>1</v>
      </c>
      <c r="C1837" s="1">
        <f>IF(C1836+1=Protocol!$V$21,0,C1836+1)</f>
        <v>9</v>
      </c>
      <c r="D1837" s="1">
        <f t="shared" si="73"/>
        <v>6</v>
      </c>
      <c r="E1837" s="1" t="str">
        <f>INDEX(Protocol[Mark],MATCH(C1837,Protocol[Step],0))</f>
        <v>6S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72010006</v>
      </c>
      <c r="H1837" s="134">
        <f>Systematic[[#This Row],[SampleVariableLabel]]+100*Systematic[[#This Row],[State]]</f>
        <v>72010906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72</v>
      </c>
      <c r="B1838" s="1">
        <f>IF(C1838=0,IF(B1837=Protocol!$V$20,1,B1837+1),B1837)</f>
        <v>1</v>
      </c>
      <c r="C1838" s="1">
        <f>IF(C1837+1=Protocol!$V$21,0,C1837+1)</f>
        <v>10</v>
      </c>
      <c r="D1838" s="1">
        <f t="shared" si="73"/>
        <v>1</v>
      </c>
      <c r="E1838" s="1" t="str">
        <f>INDEX(Protocol[Mark],MATCH(C1838,Protocol[Step],0))</f>
        <v>7Gp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72010001</v>
      </c>
      <c r="H1838" s="134">
        <f>Systematic[[#This Row],[SampleVariableLabel]]+100*Systematic[[#This Row],[State]]</f>
        <v>72011001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72</v>
      </c>
      <c r="B1839" s="1">
        <f>IF(C1839=0,IF(B1838=Protocol!$V$20,1,B1838+1),B1838)</f>
        <v>1</v>
      </c>
      <c r="C1839" s="1">
        <f>IF(C1838+1=Protocol!$V$21,0,C1838+1)</f>
        <v>11</v>
      </c>
      <c r="D1839" s="1">
        <f t="shared" si="73"/>
        <v>2</v>
      </c>
      <c r="E1839" s="1" t="str">
        <f>INDEX(Protocol[Mark],MATCH(C1839,Protocol[Step],0))</f>
        <v>8U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72010002</v>
      </c>
      <c r="H1839" s="134">
        <f>Systematic[[#This Row],[SampleVariableLabel]]+100*Systematic[[#This Row],[State]]</f>
        <v>72011102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72</v>
      </c>
      <c r="B1840" s="1">
        <f>IF(C1840=0,IF(B1839=Protocol!$V$20,1,B1839+1),B1839)</f>
        <v>1</v>
      </c>
      <c r="C1840" s="1">
        <f>IF(C1839+1=Protocol!$V$21,0,C1839+1)</f>
        <v>12</v>
      </c>
      <c r="D1840" s="1">
        <f t="shared" si="73"/>
        <v>3</v>
      </c>
      <c r="E1840" s="1" t="str">
        <f>INDEX(Protocol[Mark],MATCH(C1840,Protocol[Step],0))</f>
        <v>9Rot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72010003</v>
      </c>
      <c r="H1840" s="134">
        <f>Systematic[[#This Row],[SampleVariableLabel]]+100*Systematic[[#This Row],[State]]</f>
        <v>72011203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72</v>
      </c>
      <c r="B1841" s="1">
        <f>IF(C1841=0,IF(B1840=Protocol!$V$20,1,B1840+1),B1840)</f>
        <v>1</v>
      </c>
      <c r="C1841" s="1">
        <f>IF(C1840+1=Protocol!$V$21,0,C1840+1)</f>
        <v>13</v>
      </c>
      <c r="D1841" s="1">
        <f t="shared" si="73"/>
        <v>4</v>
      </c>
      <c r="E1841" s="1" t="str">
        <f>INDEX(Protocol[Mark],MATCH(C1841,Protocol[Step],0))</f>
        <v>10Ama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72010004</v>
      </c>
      <c r="H1841" s="134">
        <f>Systematic[[#This Row],[SampleVariableLabel]]+100*Systematic[[#This Row],[State]]</f>
        <v>72011304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73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R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73010005</v>
      </c>
      <c r="H1842" s="134">
        <f>Systematic[[#This Row],[SampleVariableLabel]]+100*Systematic[[#This Row],[State]]</f>
        <v>73010005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73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73010006</v>
      </c>
      <c r="H1843" s="134">
        <f>Systematic[[#This Row],[SampleVariableLabel]]+100*Systematic[[#This Row],[State]]</f>
        <v>73010106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73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(D)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73010001</v>
      </c>
      <c r="H1844" s="134">
        <f>Systematic[[#This Row],[SampleVariableLabel]]+100*Systematic[[#This Row],[State]]</f>
        <v>73010201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73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(M.1)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73010002</v>
      </c>
      <c r="H1845" s="134">
        <f>Systematic[[#This Row],[SampleVariableLabel]]+100*Systematic[[#This Row],[State]]</f>
        <v>73010302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73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73010003</v>
      </c>
      <c r="H1846" s="134">
        <f>Systematic[[#This Row],[SampleVariableLabel]]+100*Systematic[[#This Row],[State]]</f>
        <v>73010403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73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3M2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73010004</v>
      </c>
      <c r="H1847" s="134">
        <f>Systematic[[#This Row],[SampleVariableLabel]]+100*Systematic[[#This Row],[State]]</f>
        <v>73010504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73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M(c)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73010005</v>
      </c>
      <c r="H1848" s="134">
        <f>Systematic[[#This Row],[SampleVariableLabel]]+100*Systematic[[#This Row],[State]]</f>
        <v>73010605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73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4P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73010006</v>
      </c>
      <c r="H1849" s="134">
        <f>Systematic[[#This Row],[SampleVariableLabel]]+100*Systematic[[#This Row],[State]]</f>
        <v>73010706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73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5G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73010001</v>
      </c>
      <c r="H1850" s="134">
        <f>Systematic[[#This Row],[SampleVariableLabel]]+100*Systematic[[#This Row],[State]]</f>
        <v>73010801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73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6S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73010002</v>
      </c>
      <c r="H1851" s="134">
        <f>Systematic[[#This Row],[SampleVariableLabel]]+100*Systematic[[#This Row],[State]]</f>
        <v>73010902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73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7Gp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73010003</v>
      </c>
      <c r="H1852" s="134">
        <f>Systematic[[#This Row],[SampleVariableLabel]]+100*Systematic[[#This Row],[State]]</f>
        <v>73011003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73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8U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73010004</v>
      </c>
      <c r="H1853" s="134">
        <f>Systematic[[#This Row],[SampleVariableLabel]]+100*Systematic[[#This Row],[State]]</f>
        <v>73011104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73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9Rot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73010005</v>
      </c>
      <c r="H1854" s="134">
        <f>Systematic[[#This Row],[SampleVariableLabel]]+100*Systematic[[#This Row],[State]]</f>
        <v>73011205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73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10Ama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73010006</v>
      </c>
      <c r="H1855" s="134">
        <f>Systematic[[#This Row],[SampleVariableLabel]]+100*Systematic[[#This Row],[State]]</f>
        <v>73011306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74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R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74010001</v>
      </c>
      <c r="H1856" s="134">
        <f>Systematic[[#This Row],[SampleVariableLabel]]+100*Systematic[[#This Row],[State]]</f>
        <v>74010001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74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1Dig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74010002</v>
      </c>
      <c r="H1857" s="134">
        <f>Systematic[[#This Row],[SampleVariableLabel]]+100*Systematic[[#This Row],[State]]</f>
        <v>74010102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74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(D)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74010003</v>
      </c>
      <c r="H1858" s="134">
        <f>Systematic[[#This Row],[SampleVariableLabel]]+100*Systematic[[#This Row],[State]]</f>
        <v>74010203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74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(M.1)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74010004</v>
      </c>
      <c r="H1859" s="134">
        <f>Systematic[[#This Row],[SampleVariableLabel]]+100*Systematic[[#This Row],[State]]</f>
        <v>74010304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74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2Oct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74010005</v>
      </c>
      <c r="H1860" s="134">
        <f>Systematic[[#This Row],[SampleVariableLabel]]+100*Systematic[[#This Row],[State]]</f>
        <v>74010405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74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3M2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74010006</v>
      </c>
      <c r="H1861" s="134">
        <f>Systematic[[#This Row],[SampleVariableLabel]]+100*Systematic[[#This Row],[State]]</f>
        <v>74010506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74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M(c)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74010001</v>
      </c>
      <c r="H1862" s="134">
        <f>Systematic[[#This Row],[SampleVariableLabel]]+100*Systematic[[#This Row],[State]]</f>
        <v>74010601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74</v>
      </c>
      <c r="B1863" s="1">
        <f>IF(C1863=0,IF(B1862=Protocol!$V$20,1,B1862+1),B1862)</f>
        <v>1</v>
      </c>
      <c r="C1863" s="1">
        <f>IF(C1862+1=Protocol!$V$21,0,C1862+1)</f>
        <v>7</v>
      </c>
      <c r="D1863" s="1">
        <f t="shared" si="75"/>
        <v>2</v>
      </c>
      <c r="E1863" s="1" t="str">
        <f>INDEX(Protocol[Mark],MATCH(C1863,Protocol[Step],0))</f>
        <v>4P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74010002</v>
      </c>
      <c r="H1863" s="134">
        <f>Systematic[[#This Row],[SampleVariableLabel]]+100*Systematic[[#This Row],[State]]</f>
        <v>74010702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74</v>
      </c>
      <c r="B1864" s="1">
        <f>IF(C1864=0,IF(B1863=Protocol!$V$20,1,B1863+1),B1863)</f>
        <v>1</v>
      </c>
      <c r="C1864" s="1">
        <f>IF(C1863+1=Protocol!$V$21,0,C1863+1)</f>
        <v>8</v>
      </c>
      <c r="D1864" s="1">
        <f t="shared" si="75"/>
        <v>3</v>
      </c>
      <c r="E1864" s="1" t="str">
        <f>INDEX(Protocol[Mark],MATCH(C1864,Protocol[Step],0))</f>
        <v>5G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74010003</v>
      </c>
      <c r="H1864" s="134">
        <f>Systematic[[#This Row],[SampleVariableLabel]]+100*Systematic[[#This Row],[State]]</f>
        <v>74010803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74</v>
      </c>
      <c r="B1865" s="1">
        <f>IF(C1865=0,IF(B1864=Protocol!$V$20,1,B1864+1),B1864)</f>
        <v>1</v>
      </c>
      <c r="C1865" s="1">
        <f>IF(C1864+1=Protocol!$V$21,0,C1864+1)</f>
        <v>9</v>
      </c>
      <c r="D1865" s="1">
        <f t="shared" si="75"/>
        <v>4</v>
      </c>
      <c r="E1865" s="1" t="str">
        <f>INDEX(Protocol[Mark],MATCH(C1865,Protocol[Step],0))</f>
        <v>6S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74010004</v>
      </c>
      <c r="H1865" s="134">
        <f>Systematic[[#This Row],[SampleVariableLabel]]+100*Systematic[[#This Row],[State]]</f>
        <v>74010904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74</v>
      </c>
      <c r="B1866" s="1">
        <f>IF(C1866=0,IF(B1865=Protocol!$V$20,1,B1865+1),B1865)</f>
        <v>1</v>
      </c>
      <c r="C1866" s="1">
        <f>IF(C1865+1=Protocol!$V$21,0,C1865+1)</f>
        <v>10</v>
      </c>
      <c r="D1866" s="1">
        <f t="shared" si="75"/>
        <v>5</v>
      </c>
      <c r="E1866" s="1" t="str">
        <f>INDEX(Protocol[Mark],MATCH(C1866,Protocol[Step],0))</f>
        <v>7Gp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74010005</v>
      </c>
      <c r="H1866" s="134">
        <f>Systematic[[#This Row],[SampleVariableLabel]]+100*Systematic[[#This Row],[State]]</f>
        <v>74011005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74</v>
      </c>
      <c r="B1867" s="1">
        <f>IF(C1867=0,IF(B1866=Protocol!$V$20,1,B1866+1),B1866)</f>
        <v>1</v>
      </c>
      <c r="C1867" s="1">
        <f>IF(C1866+1=Protocol!$V$21,0,C1866+1)</f>
        <v>11</v>
      </c>
      <c r="D1867" s="1">
        <f t="shared" si="75"/>
        <v>6</v>
      </c>
      <c r="E1867" s="1" t="str">
        <f>INDEX(Protocol[Mark],MATCH(C1867,Protocol[Step],0))</f>
        <v>8U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74010006</v>
      </c>
      <c r="H1867" s="134">
        <f>Systematic[[#This Row],[SampleVariableLabel]]+100*Systematic[[#This Row],[State]]</f>
        <v>74011106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74</v>
      </c>
      <c r="B1868" s="1">
        <f>IF(C1868=0,IF(B1867=Protocol!$V$20,1,B1867+1),B1867)</f>
        <v>1</v>
      </c>
      <c r="C1868" s="1">
        <f>IF(C1867+1=Protocol!$V$21,0,C1867+1)</f>
        <v>12</v>
      </c>
      <c r="D1868" s="1">
        <f t="shared" si="75"/>
        <v>1</v>
      </c>
      <c r="E1868" s="1" t="str">
        <f>INDEX(Protocol[Mark],MATCH(C1868,Protocol[Step],0))</f>
        <v>9Rot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74010001</v>
      </c>
      <c r="H1868" s="134">
        <f>Systematic[[#This Row],[SampleVariableLabel]]+100*Systematic[[#This Row],[State]]</f>
        <v>74011201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74</v>
      </c>
      <c r="B1869" s="1">
        <f>IF(C1869=0,IF(B1868=Protocol!$V$20,1,B1868+1),B1868)</f>
        <v>1</v>
      </c>
      <c r="C1869" s="1">
        <f>IF(C1868+1=Protocol!$V$21,0,C1868+1)</f>
        <v>13</v>
      </c>
      <c r="D1869" s="1">
        <f t="shared" si="75"/>
        <v>2</v>
      </c>
      <c r="E1869" s="1" t="str">
        <f>INDEX(Protocol[Mark],MATCH(C1869,Protocol[Step],0))</f>
        <v>10Ama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74010002</v>
      </c>
      <c r="H1869" s="134">
        <f>Systematic[[#This Row],[SampleVariableLabel]]+100*Systematic[[#This Row],[State]]</f>
        <v>74011302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75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R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75010003</v>
      </c>
      <c r="H1870" s="134">
        <f>Systematic[[#This Row],[SampleVariableLabel]]+100*Systematic[[#This Row],[State]]</f>
        <v>75010003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75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1Dig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75010004</v>
      </c>
      <c r="H1871" s="134">
        <f>Systematic[[#This Row],[SampleVariableLabel]]+100*Systematic[[#This Row],[State]]</f>
        <v>75010104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75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(D)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75010005</v>
      </c>
      <c r="H1872" s="134">
        <f>Systematic[[#This Row],[SampleVariableLabel]]+100*Systematic[[#This Row],[State]]</f>
        <v>75010205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75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(M.1)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75010006</v>
      </c>
      <c r="H1873" s="134">
        <f>Systematic[[#This Row],[SampleVariableLabel]]+100*Systematic[[#This Row],[State]]</f>
        <v>75010306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75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2Oct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75010001</v>
      </c>
      <c r="H1874" s="134">
        <f>Systematic[[#This Row],[SampleVariableLabel]]+100*Systematic[[#This Row],[State]]</f>
        <v>75010401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75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3M2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75010002</v>
      </c>
      <c r="H1875" s="134">
        <f>Systematic[[#This Row],[SampleVariableLabel]]+100*Systematic[[#This Row],[State]]</f>
        <v>75010502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75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M(c)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75010003</v>
      </c>
      <c r="H1876" s="134">
        <f>Systematic[[#This Row],[SampleVariableLabel]]+100*Systematic[[#This Row],[State]]</f>
        <v>75010603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75</v>
      </c>
      <c r="B1877" s="1">
        <f>IF(C1877=0,IF(B1876=Protocol!$V$20,1,B1876+1),B1876)</f>
        <v>1</v>
      </c>
      <c r="C1877" s="1">
        <f>IF(C1876+1=Protocol!$V$21,0,C1876+1)</f>
        <v>7</v>
      </c>
      <c r="D1877" s="1">
        <f t="shared" si="75"/>
        <v>4</v>
      </c>
      <c r="E1877" s="1" t="str">
        <f>INDEX(Protocol[Mark],MATCH(C1877,Protocol[Step],0))</f>
        <v>4P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75010004</v>
      </c>
      <c r="H1877" s="134">
        <f>Systematic[[#This Row],[SampleVariableLabel]]+100*Systematic[[#This Row],[State]]</f>
        <v>75010704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75</v>
      </c>
      <c r="B1878" s="1">
        <f>IF(C1878=0,IF(B1877=Protocol!$V$20,1,B1877+1),B1877)</f>
        <v>1</v>
      </c>
      <c r="C1878" s="1">
        <f>IF(C1877+1=Protocol!$V$21,0,C1877+1)</f>
        <v>8</v>
      </c>
      <c r="D1878" s="1">
        <f t="shared" si="75"/>
        <v>5</v>
      </c>
      <c r="E1878" s="1" t="str">
        <f>INDEX(Protocol[Mark],MATCH(C1878,Protocol[Step],0))</f>
        <v>5G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75010005</v>
      </c>
      <c r="H1878" s="134">
        <f>Systematic[[#This Row],[SampleVariableLabel]]+100*Systematic[[#This Row],[State]]</f>
        <v>75010805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75</v>
      </c>
      <c r="B1879" s="1">
        <f>IF(C1879=0,IF(B1878=Protocol!$V$20,1,B1878+1),B1878)</f>
        <v>1</v>
      </c>
      <c r="C1879" s="1">
        <f>IF(C1878+1=Protocol!$V$21,0,C1878+1)</f>
        <v>9</v>
      </c>
      <c r="D1879" s="1">
        <f t="shared" si="75"/>
        <v>6</v>
      </c>
      <c r="E1879" s="1" t="str">
        <f>INDEX(Protocol[Mark],MATCH(C1879,Protocol[Step],0))</f>
        <v>6S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75010006</v>
      </c>
      <c r="H1879" s="134">
        <f>Systematic[[#This Row],[SampleVariableLabel]]+100*Systematic[[#This Row],[State]]</f>
        <v>75010906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75</v>
      </c>
      <c r="B1880" s="1">
        <f>IF(C1880=0,IF(B1879=Protocol!$V$20,1,B1879+1),B1879)</f>
        <v>1</v>
      </c>
      <c r="C1880" s="1">
        <f>IF(C1879+1=Protocol!$V$21,0,C1879+1)</f>
        <v>10</v>
      </c>
      <c r="D1880" s="1">
        <f t="shared" si="75"/>
        <v>1</v>
      </c>
      <c r="E1880" s="1" t="str">
        <f>INDEX(Protocol[Mark],MATCH(C1880,Protocol[Step],0))</f>
        <v>7Gp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75010001</v>
      </c>
      <c r="H1880" s="134">
        <f>Systematic[[#This Row],[SampleVariableLabel]]+100*Systematic[[#This Row],[State]]</f>
        <v>75011001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75</v>
      </c>
      <c r="B1881" s="1">
        <f>IF(C1881=0,IF(B1880=Protocol!$V$20,1,B1880+1),B1880)</f>
        <v>1</v>
      </c>
      <c r="C1881" s="1">
        <f>IF(C1880+1=Protocol!$V$21,0,C1880+1)</f>
        <v>11</v>
      </c>
      <c r="D1881" s="1">
        <f t="shared" si="75"/>
        <v>2</v>
      </c>
      <c r="E1881" s="1" t="str">
        <f>INDEX(Protocol[Mark],MATCH(C1881,Protocol[Step],0))</f>
        <v>8U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75010002</v>
      </c>
      <c r="H1881" s="134">
        <f>Systematic[[#This Row],[SampleVariableLabel]]+100*Systematic[[#This Row],[State]]</f>
        <v>75011102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75</v>
      </c>
      <c r="B1882" s="1">
        <f>IF(C1882=0,IF(B1881=Protocol!$V$20,1,B1881+1),B1881)</f>
        <v>1</v>
      </c>
      <c r="C1882" s="1">
        <f>IF(C1881+1=Protocol!$V$21,0,C1881+1)</f>
        <v>12</v>
      </c>
      <c r="D1882" s="1">
        <f t="shared" si="75"/>
        <v>3</v>
      </c>
      <c r="E1882" s="1" t="str">
        <f>INDEX(Protocol[Mark],MATCH(C1882,Protocol[Step],0))</f>
        <v>9Rot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75010003</v>
      </c>
      <c r="H1882" s="134">
        <f>Systematic[[#This Row],[SampleVariableLabel]]+100*Systematic[[#This Row],[State]]</f>
        <v>75011203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75</v>
      </c>
      <c r="B1883" s="1">
        <f>IF(C1883=0,IF(B1882=Protocol!$V$20,1,B1882+1),B1882)</f>
        <v>1</v>
      </c>
      <c r="C1883" s="1">
        <f>IF(C1882+1=Protocol!$V$21,0,C1882+1)</f>
        <v>13</v>
      </c>
      <c r="D1883" s="1">
        <f t="shared" si="75"/>
        <v>4</v>
      </c>
      <c r="E1883" s="1" t="str">
        <f>INDEX(Protocol[Mark],MATCH(C1883,Protocol[Step],0))</f>
        <v>10Ama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75010004</v>
      </c>
      <c r="H1883" s="134">
        <f>Systematic[[#This Row],[SampleVariableLabel]]+100*Systematic[[#This Row],[State]]</f>
        <v>75011304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76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R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76010005</v>
      </c>
      <c r="H1884" s="134">
        <f>Systematic[[#This Row],[SampleVariableLabel]]+100*Systematic[[#This Row],[State]]</f>
        <v>76010005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76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1Dig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76010006</v>
      </c>
      <c r="H1885" s="134">
        <f>Systematic[[#This Row],[SampleVariableLabel]]+100*Systematic[[#This Row],[State]]</f>
        <v>76010106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76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(D)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76010001</v>
      </c>
      <c r="H1886" s="134">
        <f>Systematic[[#This Row],[SampleVariableLabel]]+100*Systematic[[#This Row],[State]]</f>
        <v>76010201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76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(M.1)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76010002</v>
      </c>
      <c r="H1887" s="134">
        <f>Systematic[[#This Row],[SampleVariableLabel]]+100*Systematic[[#This Row],[State]]</f>
        <v>76010302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76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2Oct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76010003</v>
      </c>
      <c r="H1888" s="134">
        <f>Systematic[[#This Row],[SampleVariableLabel]]+100*Systematic[[#This Row],[State]]</f>
        <v>76010403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76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3M2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76010004</v>
      </c>
      <c r="H1889" s="134">
        <f>Systematic[[#This Row],[SampleVariableLabel]]+100*Systematic[[#This Row],[State]]</f>
        <v>76010504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76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M(c)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76010005</v>
      </c>
      <c r="H1890" s="134">
        <f>Systematic[[#This Row],[SampleVariableLabel]]+100*Systematic[[#This Row],[State]]</f>
        <v>76010605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76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4P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76010006</v>
      </c>
      <c r="H1891" s="134">
        <f>Systematic[[#This Row],[SampleVariableLabel]]+100*Systematic[[#This Row],[State]]</f>
        <v>76010706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76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5G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76010001</v>
      </c>
      <c r="H1892" s="134">
        <f>Systematic[[#This Row],[SampleVariableLabel]]+100*Systematic[[#This Row],[State]]</f>
        <v>76010801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76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6S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76010002</v>
      </c>
      <c r="H1893" s="134">
        <f>Systematic[[#This Row],[SampleVariableLabel]]+100*Systematic[[#This Row],[State]]</f>
        <v>76010902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76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7Gp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76010003</v>
      </c>
      <c r="H1894" s="134">
        <f>Systematic[[#This Row],[SampleVariableLabel]]+100*Systematic[[#This Row],[State]]</f>
        <v>76011003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76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8U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76010004</v>
      </c>
      <c r="H1895" s="134">
        <f>Systematic[[#This Row],[SampleVariableLabel]]+100*Systematic[[#This Row],[State]]</f>
        <v>76011104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76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9Rot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76010005</v>
      </c>
      <c r="H1896" s="134">
        <f>Systematic[[#This Row],[SampleVariableLabel]]+100*Systematic[[#This Row],[State]]</f>
        <v>76011205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76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10Ama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76010006</v>
      </c>
      <c r="H1897" s="134">
        <f>Systematic[[#This Row],[SampleVariableLabel]]+100*Systematic[[#This Row],[State]]</f>
        <v>76011306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77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R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77010001</v>
      </c>
      <c r="H1898" s="134">
        <f>Systematic[[#This Row],[SampleVariableLabel]]+100*Systematic[[#This Row],[State]]</f>
        <v>77010001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77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1Dig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77010002</v>
      </c>
      <c r="H1899" s="134">
        <f>Systematic[[#This Row],[SampleVariableLabel]]+100*Systematic[[#This Row],[State]]</f>
        <v>77010102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77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(D)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77010003</v>
      </c>
      <c r="H1900" s="134">
        <f>Systematic[[#This Row],[SampleVariableLabel]]+100*Systematic[[#This Row],[State]]</f>
        <v>77010203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77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(M.1)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77010004</v>
      </c>
      <c r="H1901" s="134">
        <f>Systematic[[#This Row],[SampleVariableLabel]]+100*Systematic[[#This Row],[State]]</f>
        <v>77010304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77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2Oct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77010005</v>
      </c>
      <c r="H1902" s="134">
        <f>Systematic[[#This Row],[SampleVariableLabel]]+100*Systematic[[#This Row],[State]]</f>
        <v>77010405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77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3M2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77010006</v>
      </c>
      <c r="H1903" s="134">
        <f>Systematic[[#This Row],[SampleVariableLabel]]+100*Systematic[[#This Row],[State]]</f>
        <v>77010506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77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M(c)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77010001</v>
      </c>
      <c r="H1904" s="134">
        <f>Systematic[[#This Row],[SampleVariableLabel]]+100*Systematic[[#This Row],[State]]</f>
        <v>77010601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77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4P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77010002</v>
      </c>
      <c r="H1905" s="134">
        <f>Systematic[[#This Row],[SampleVariableLabel]]+100*Systematic[[#This Row],[State]]</f>
        <v>77010702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77</v>
      </c>
      <c r="B1906" s="1">
        <f>IF(C1906=0,IF(B1905=Protocol!$V$20,1,B1905+1),B1905)</f>
        <v>1</v>
      </c>
      <c r="C1906" s="1">
        <f>IF(C1905+1=Protocol!$V$21,0,C1905+1)</f>
        <v>8</v>
      </c>
      <c r="D1906" s="1">
        <f t="shared" si="75"/>
        <v>3</v>
      </c>
      <c r="E1906" s="1" t="str">
        <f>INDEX(Protocol[Mark],MATCH(C1906,Protocol[Step],0))</f>
        <v>5G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77010003</v>
      </c>
      <c r="H1906" s="134">
        <f>Systematic[[#This Row],[SampleVariableLabel]]+100*Systematic[[#This Row],[State]]</f>
        <v>77010803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77</v>
      </c>
      <c r="B1907" s="1">
        <f>IF(C1907=0,IF(B1906=Protocol!$V$20,1,B1906+1),B1906)</f>
        <v>1</v>
      </c>
      <c r="C1907" s="1">
        <f>IF(C1906+1=Protocol!$V$21,0,C1906+1)</f>
        <v>9</v>
      </c>
      <c r="D1907" s="1">
        <f t="shared" si="75"/>
        <v>4</v>
      </c>
      <c r="E1907" s="1" t="str">
        <f>INDEX(Protocol[Mark],MATCH(C1907,Protocol[Step],0))</f>
        <v>6S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77010004</v>
      </c>
      <c r="H1907" s="134">
        <f>Systematic[[#This Row],[SampleVariableLabel]]+100*Systematic[[#This Row],[State]]</f>
        <v>77010904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77</v>
      </c>
      <c r="B1908" s="1">
        <f>IF(C1908=0,IF(B1907=Protocol!$V$20,1,B1907+1),B1907)</f>
        <v>1</v>
      </c>
      <c r="C1908" s="1">
        <f>IF(C1907+1=Protocol!$V$21,0,C1907+1)</f>
        <v>10</v>
      </c>
      <c r="D1908" s="1">
        <f t="shared" si="75"/>
        <v>5</v>
      </c>
      <c r="E1908" s="1" t="str">
        <f>INDEX(Protocol[Mark],MATCH(C1908,Protocol[Step],0))</f>
        <v>7Gp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77010005</v>
      </c>
      <c r="H1908" s="134">
        <f>Systematic[[#This Row],[SampleVariableLabel]]+100*Systematic[[#This Row],[State]]</f>
        <v>77011005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77</v>
      </c>
      <c r="B1909" s="1">
        <f>IF(C1909=0,IF(B1908=Protocol!$V$20,1,B1908+1),B1908)</f>
        <v>1</v>
      </c>
      <c r="C1909" s="1">
        <f>IF(C1908+1=Protocol!$V$21,0,C1908+1)</f>
        <v>11</v>
      </c>
      <c r="D1909" s="1">
        <f t="shared" si="75"/>
        <v>6</v>
      </c>
      <c r="E1909" s="1" t="str">
        <f>INDEX(Protocol[Mark],MATCH(C1909,Protocol[Step],0))</f>
        <v>8U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77010006</v>
      </c>
      <c r="H1909" s="134">
        <f>Systematic[[#This Row],[SampleVariableLabel]]+100*Systematic[[#This Row],[State]]</f>
        <v>77011106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77</v>
      </c>
      <c r="B1910" s="1">
        <f>IF(C1910=0,IF(B1909=Protocol!$V$20,1,B1909+1),B1909)</f>
        <v>1</v>
      </c>
      <c r="C1910" s="1">
        <f>IF(C1909+1=Protocol!$V$21,0,C1909+1)</f>
        <v>12</v>
      </c>
      <c r="D1910" s="1">
        <f t="shared" si="75"/>
        <v>1</v>
      </c>
      <c r="E1910" s="1" t="str">
        <f>INDEX(Protocol[Mark],MATCH(C1910,Protocol[Step],0))</f>
        <v>9Rot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77010001</v>
      </c>
      <c r="H1910" s="134">
        <f>Systematic[[#This Row],[SampleVariableLabel]]+100*Systematic[[#This Row],[State]]</f>
        <v>77011201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77</v>
      </c>
      <c r="B1911" s="1">
        <f>IF(C1911=0,IF(B1910=Protocol!$V$20,1,B1910+1),B1910)</f>
        <v>1</v>
      </c>
      <c r="C1911" s="1">
        <f>IF(C1910+1=Protocol!$V$21,0,C1910+1)</f>
        <v>13</v>
      </c>
      <c r="D1911" s="1">
        <f t="shared" si="75"/>
        <v>2</v>
      </c>
      <c r="E1911" s="1" t="str">
        <f>INDEX(Protocol[Mark],MATCH(C1911,Protocol[Step],0))</f>
        <v>10Ama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77010002</v>
      </c>
      <c r="H1911" s="134">
        <f>Systematic[[#This Row],[SampleVariableLabel]]+100*Systematic[[#This Row],[State]]</f>
        <v>77011302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78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R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78010003</v>
      </c>
      <c r="H1912" s="134">
        <f>Systematic[[#This Row],[SampleVariableLabel]]+100*Systematic[[#This Row],[State]]</f>
        <v>78010003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78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1Dig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78010004</v>
      </c>
      <c r="H1913" s="134">
        <f>Systematic[[#This Row],[SampleVariableLabel]]+100*Systematic[[#This Row],[State]]</f>
        <v>78010104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78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(D)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78010005</v>
      </c>
      <c r="H1914" s="134">
        <f>Systematic[[#This Row],[SampleVariableLabel]]+100*Systematic[[#This Row],[State]]</f>
        <v>78010205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78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(M.1)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78010006</v>
      </c>
      <c r="H1915" s="134">
        <f>Systematic[[#This Row],[SampleVariableLabel]]+100*Systematic[[#This Row],[State]]</f>
        <v>78010306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78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2Oct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78010001</v>
      </c>
      <c r="H1916" s="134">
        <f>Systematic[[#This Row],[SampleVariableLabel]]+100*Systematic[[#This Row],[State]]</f>
        <v>78010401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78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3M2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78010002</v>
      </c>
      <c r="H1917" s="134">
        <f>Systematic[[#This Row],[SampleVariableLabel]]+100*Systematic[[#This Row],[State]]</f>
        <v>78010502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78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M(c)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78010003</v>
      </c>
      <c r="H1918" s="134">
        <f>Systematic[[#This Row],[SampleVariableLabel]]+100*Systematic[[#This Row],[State]]</f>
        <v>78010603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78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4P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78010004</v>
      </c>
      <c r="H1919" s="134">
        <f>Systematic[[#This Row],[SampleVariableLabel]]+100*Systematic[[#This Row],[State]]</f>
        <v>78010704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78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5G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78010005</v>
      </c>
      <c r="H1920" s="134">
        <f>Systematic[[#This Row],[SampleVariableLabel]]+100*Systematic[[#This Row],[State]]</f>
        <v>78010805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78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6S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78010006</v>
      </c>
      <c r="H1921" s="134">
        <f>Systematic[[#This Row],[SampleVariableLabel]]+100*Systematic[[#This Row],[State]]</f>
        <v>78010906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78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7Gp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78010001</v>
      </c>
      <c r="H1922" s="134">
        <f>Systematic[[#This Row],[SampleVariableLabel]]+100*Systematic[[#This Row],[State]]</f>
        <v>78011001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78</v>
      </c>
      <c r="B1923" s="1">
        <f>IF(C1923=0,IF(B1922=Protocol!$V$20,1,B1922+1),B1922)</f>
        <v>1</v>
      </c>
      <c r="C1923" s="1">
        <f>IF(C1922+1=Protocol!$V$21,0,C1922+1)</f>
        <v>11</v>
      </c>
      <c r="D1923" s="1">
        <f t="shared" ref="D1923:D1986" si="77">IF(D1922=nVariables,1,D1922+1)</f>
        <v>2</v>
      </c>
      <c r="E1923" s="1" t="str">
        <f>INDEX(Protocol[Mark],MATCH(C1923,Protocol[Step],0))</f>
        <v>8U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78010002</v>
      </c>
      <c r="H1923" s="134">
        <f>Systematic[[#This Row],[SampleVariableLabel]]+100*Systematic[[#This Row],[State]]</f>
        <v>78011102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78</v>
      </c>
      <c r="B1924" s="1">
        <f>IF(C1924=0,IF(B1923=Protocol!$V$20,1,B1923+1),B1923)</f>
        <v>1</v>
      </c>
      <c r="C1924" s="1">
        <f>IF(C1923+1=Protocol!$V$21,0,C1923+1)</f>
        <v>12</v>
      </c>
      <c r="D1924" s="1">
        <f t="shared" si="77"/>
        <v>3</v>
      </c>
      <c r="E1924" s="1" t="str">
        <f>INDEX(Protocol[Mark],MATCH(C1924,Protocol[Step],0))</f>
        <v>9Rot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78010003</v>
      </c>
      <c r="H1924" s="134">
        <f>Systematic[[#This Row],[SampleVariableLabel]]+100*Systematic[[#This Row],[State]]</f>
        <v>78011203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78</v>
      </c>
      <c r="B1925" s="1">
        <f>IF(C1925=0,IF(B1924=Protocol!$V$20,1,B1924+1),B1924)</f>
        <v>1</v>
      </c>
      <c r="C1925" s="1">
        <f>IF(C1924+1=Protocol!$V$21,0,C1924+1)</f>
        <v>13</v>
      </c>
      <c r="D1925" s="1">
        <f t="shared" si="77"/>
        <v>4</v>
      </c>
      <c r="E1925" s="1" t="str">
        <f>INDEX(Protocol[Mark],MATCH(C1925,Protocol[Step],0))</f>
        <v>10Ama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78010004</v>
      </c>
      <c r="H1925" s="134">
        <f>Systematic[[#This Row],[SampleVariableLabel]]+100*Systematic[[#This Row],[State]]</f>
        <v>78011304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79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R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79010005</v>
      </c>
      <c r="H1926" s="134">
        <f>Systematic[[#This Row],[SampleVariableLabel]]+100*Systematic[[#This Row],[State]]</f>
        <v>79010005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79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1Dig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79010006</v>
      </c>
      <c r="H1927" s="134">
        <f>Systematic[[#This Row],[SampleVariableLabel]]+100*Systematic[[#This Row],[State]]</f>
        <v>79010106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79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(D)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79010001</v>
      </c>
      <c r="H1928" s="134">
        <f>Systematic[[#This Row],[SampleVariableLabel]]+100*Systematic[[#This Row],[State]]</f>
        <v>79010201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79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(M.1)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79010002</v>
      </c>
      <c r="H1929" s="134">
        <f>Systematic[[#This Row],[SampleVariableLabel]]+100*Systematic[[#This Row],[State]]</f>
        <v>79010302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79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2Oct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79010003</v>
      </c>
      <c r="H1930" s="134">
        <f>Systematic[[#This Row],[SampleVariableLabel]]+100*Systematic[[#This Row],[State]]</f>
        <v>79010403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79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3M2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79010004</v>
      </c>
      <c r="H1931" s="134">
        <f>Systematic[[#This Row],[SampleVariableLabel]]+100*Systematic[[#This Row],[State]]</f>
        <v>79010504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79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M(c)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79010005</v>
      </c>
      <c r="H1932" s="134">
        <f>Systematic[[#This Row],[SampleVariableLabel]]+100*Systematic[[#This Row],[State]]</f>
        <v>79010605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79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4P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79010006</v>
      </c>
      <c r="H1933" s="134">
        <f>Systematic[[#This Row],[SampleVariableLabel]]+100*Systematic[[#This Row],[State]]</f>
        <v>79010706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79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5G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79010001</v>
      </c>
      <c r="H1934" s="134">
        <f>Systematic[[#This Row],[SampleVariableLabel]]+100*Systematic[[#This Row],[State]]</f>
        <v>79010801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79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6S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79010002</v>
      </c>
      <c r="H1935" s="134">
        <f>Systematic[[#This Row],[SampleVariableLabel]]+100*Systematic[[#This Row],[State]]</f>
        <v>79010902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79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7Gp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79010003</v>
      </c>
      <c r="H1936" s="134">
        <f>Systematic[[#This Row],[SampleVariableLabel]]+100*Systematic[[#This Row],[State]]</f>
        <v>79011003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79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8U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79010004</v>
      </c>
      <c r="H1937" s="134">
        <f>Systematic[[#This Row],[SampleVariableLabel]]+100*Systematic[[#This Row],[State]]</f>
        <v>79011104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79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9Rot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79010005</v>
      </c>
      <c r="H1938" s="134">
        <f>Systematic[[#This Row],[SampleVariableLabel]]+100*Systematic[[#This Row],[State]]</f>
        <v>79011205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79</v>
      </c>
      <c r="B1939" s="1">
        <f>IF(C1939=0,IF(B1938=Protocol!$V$20,1,B1938+1),B1938)</f>
        <v>1</v>
      </c>
      <c r="C1939" s="1">
        <f>IF(C1938+1=Protocol!$V$21,0,C1938+1)</f>
        <v>13</v>
      </c>
      <c r="D1939" s="1">
        <f t="shared" si="77"/>
        <v>6</v>
      </c>
      <c r="E1939" s="1" t="str">
        <f>INDEX(Protocol[Mark],MATCH(C1939,Protocol[Step],0))</f>
        <v>10Ama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79010006</v>
      </c>
      <c r="H1939" s="134">
        <f>Systematic[[#This Row],[SampleVariableLabel]]+100*Systematic[[#This Row],[State]]</f>
        <v>79011306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80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R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80010001</v>
      </c>
      <c r="H1940" s="134">
        <f>Systematic[[#This Row],[SampleVariableLabel]]+100*Systematic[[#This Row],[State]]</f>
        <v>80010001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80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1Dig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80010002</v>
      </c>
      <c r="H1941" s="134">
        <f>Systematic[[#This Row],[SampleVariableLabel]]+100*Systematic[[#This Row],[State]]</f>
        <v>80010102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80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(D)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80010003</v>
      </c>
      <c r="H1942" s="134">
        <f>Systematic[[#This Row],[SampleVariableLabel]]+100*Systematic[[#This Row],[State]]</f>
        <v>80010203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80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(M.1)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80010004</v>
      </c>
      <c r="H1943" s="134">
        <f>Systematic[[#This Row],[SampleVariableLabel]]+100*Systematic[[#This Row],[State]]</f>
        <v>80010304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80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2Oct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80010005</v>
      </c>
      <c r="H1944" s="134">
        <f>Systematic[[#This Row],[SampleVariableLabel]]+100*Systematic[[#This Row],[State]]</f>
        <v>80010405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80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3M2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80010006</v>
      </c>
      <c r="H1945" s="134">
        <f>Systematic[[#This Row],[SampleVariableLabel]]+100*Systematic[[#This Row],[State]]</f>
        <v>80010506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80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M(c)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80010001</v>
      </c>
      <c r="H1946" s="134">
        <f>Systematic[[#This Row],[SampleVariableLabel]]+100*Systematic[[#This Row],[State]]</f>
        <v>80010601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80</v>
      </c>
      <c r="B1947" s="1">
        <f>IF(C1947=0,IF(B1946=Protocol!$V$20,1,B1946+1),B1946)</f>
        <v>1</v>
      </c>
      <c r="C1947" s="1">
        <f>IF(C1946+1=Protocol!$V$21,0,C1946+1)</f>
        <v>7</v>
      </c>
      <c r="D1947" s="1">
        <f t="shared" si="77"/>
        <v>2</v>
      </c>
      <c r="E1947" s="1" t="str">
        <f>INDEX(Protocol[Mark],MATCH(C1947,Protocol[Step],0))</f>
        <v>4P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80010002</v>
      </c>
      <c r="H1947" s="134">
        <f>Systematic[[#This Row],[SampleVariableLabel]]+100*Systematic[[#This Row],[State]]</f>
        <v>80010702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80</v>
      </c>
      <c r="B1948" s="1">
        <f>IF(C1948=0,IF(B1947=Protocol!$V$20,1,B1947+1),B1947)</f>
        <v>1</v>
      </c>
      <c r="C1948" s="1">
        <f>IF(C1947+1=Protocol!$V$21,0,C1947+1)</f>
        <v>8</v>
      </c>
      <c r="D1948" s="1">
        <f t="shared" si="77"/>
        <v>3</v>
      </c>
      <c r="E1948" s="1" t="str">
        <f>INDEX(Protocol[Mark],MATCH(C1948,Protocol[Step],0))</f>
        <v>5G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80010003</v>
      </c>
      <c r="H1948" s="134">
        <f>Systematic[[#This Row],[SampleVariableLabel]]+100*Systematic[[#This Row],[State]]</f>
        <v>80010803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80</v>
      </c>
      <c r="B1949" s="1">
        <f>IF(C1949=0,IF(B1948=Protocol!$V$20,1,B1948+1),B1948)</f>
        <v>1</v>
      </c>
      <c r="C1949" s="1">
        <f>IF(C1948+1=Protocol!$V$21,0,C1948+1)</f>
        <v>9</v>
      </c>
      <c r="D1949" s="1">
        <f t="shared" si="77"/>
        <v>4</v>
      </c>
      <c r="E1949" s="1" t="str">
        <f>INDEX(Protocol[Mark],MATCH(C1949,Protocol[Step],0))</f>
        <v>6S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80010004</v>
      </c>
      <c r="H1949" s="134">
        <f>Systematic[[#This Row],[SampleVariableLabel]]+100*Systematic[[#This Row],[State]]</f>
        <v>80010904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80</v>
      </c>
      <c r="B1950" s="1">
        <f>IF(C1950=0,IF(B1949=Protocol!$V$20,1,B1949+1),B1949)</f>
        <v>1</v>
      </c>
      <c r="C1950" s="1">
        <f>IF(C1949+1=Protocol!$V$21,0,C1949+1)</f>
        <v>10</v>
      </c>
      <c r="D1950" s="1">
        <f t="shared" si="77"/>
        <v>5</v>
      </c>
      <c r="E1950" s="1" t="str">
        <f>INDEX(Protocol[Mark],MATCH(C1950,Protocol[Step],0))</f>
        <v>7Gp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80010005</v>
      </c>
      <c r="H1950" s="134">
        <f>Systematic[[#This Row],[SampleVariableLabel]]+100*Systematic[[#This Row],[State]]</f>
        <v>80011005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80</v>
      </c>
      <c r="B1951" s="1">
        <f>IF(C1951=0,IF(B1950=Protocol!$V$20,1,B1950+1),B1950)</f>
        <v>1</v>
      </c>
      <c r="C1951" s="1">
        <f>IF(C1950+1=Protocol!$V$21,0,C1950+1)</f>
        <v>11</v>
      </c>
      <c r="D1951" s="1">
        <f t="shared" si="77"/>
        <v>6</v>
      </c>
      <c r="E1951" s="1" t="str">
        <f>INDEX(Protocol[Mark],MATCH(C1951,Protocol[Step],0))</f>
        <v>8U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80010006</v>
      </c>
      <c r="H1951" s="134">
        <f>Systematic[[#This Row],[SampleVariableLabel]]+100*Systematic[[#This Row],[State]]</f>
        <v>80011106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80</v>
      </c>
      <c r="B1952" s="1">
        <f>IF(C1952=0,IF(B1951=Protocol!$V$20,1,B1951+1),B1951)</f>
        <v>1</v>
      </c>
      <c r="C1952" s="1">
        <f>IF(C1951+1=Protocol!$V$21,0,C1951+1)</f>
        <v>12</v>
      </c>
      <c r="D1952" s="1">
        <f t="shared" si="77"/>
        <v>1</v>
      </c>
      <c r="E1952" s="1" t="str">
        <f>INDEX(Protocol[Mark],MATCH(C1952,Protocol[Step],0))</f>
        <v>9Rot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80010001</v>
      </c>
      <c r="H1952" s="134">
        <f>Systematic[[#This Row],[SampleVariableLabel]]+100*Systematic[[#This Row],[State]]</f>
        <v>80011201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80</v>
      </c>
      <c r="B1953" s="1">
        <f>IF(C1953=0,IF(B1952=Protocol!$V$20,1,B1952+1),B1952)</f>
        <v>1</v>
      </c>
      <c r="C1953" s="1">
        <f>IF(C1952+1=Protocol!$V$21,0,C1952+1)</f>
        <v>13</v>
      </c>
      <c r="D1953" s="1">
        <f t="shared" si="77"/>
        <v>2</v>
      </c>
      <c r="E1953" s="1" t="str">
        <f>INDEX(Protocol[Mark],MATCH(C1953,Protocol[Step],0))</f>
        <v>10Ama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80010002</v>
      </c>
      <c r="H1953" s="134">
        <f>Systematic[[#This Row],[SampleVariableLabel]]+100*Systematic[[#This Row],[State]]</f>
        <v>80011302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81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R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81010003</v>
      </c>
      <c r="H1954" s="134">
        <f>Systematic[[#This Row],[SampleVariableLabel]]+100*Systematic[[#This Row],[State]]</f>
        <v>81010003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81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81010004</v>
      </c>
      <c r="H1955" s="134">
        <f>Systematic[[#This Row],[SampleVariableLabel]]+100*Systematic[[#This Row],[State]]</f>
        <v>81010104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81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(D)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81010005</v>
      </c>
      <c r="H1956" s="134">
        <f>Systematic[[#This Row],[SampleVariableLabel]]+100*Systematic[[#This Row],[State]]</f>
        <v>81010205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81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(M.1)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81010006</v>
      </c>
      <c r="H1957" s="134">
        <f>Systematic[[#This Row],[SampleVariableLabel]]+100*Systematic[[#This Row],[State]]</f>
        <v>81010306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81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81010001</v>
      </c>
      <c r="H1958" s="134">
        <f>Systematic[[#This Row],[SampleVariableLabel]]+100*Systematic[[#This Row],[State]]</f>
        <v>81010401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81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3M2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81010002</v>
      </c>
      <c r="H1959" s="134">
        <f>Systematic[[#This Row],[SampleVariableLabel]]+100*Systematic[[#This Row],[State]]</f>
        <v>81010502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81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M(c)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81010003</v>
      </c>
      <c r="H1960" s="134">
        <f>Systematic[[#This Row],[SampleVariableLabel]]+100*Systematic[[#This Row],[State]]</f>
        <v>81010603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81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4P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81010004</v>
      </c>
      <c r="H1961" s="134">
        <f>Systematic[[#This Row],[SampleVariableLabel]]+100*Systematic[[#This Row],[State]]</f>
        <v>81010704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81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5G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81010005</v>
      </c>
      <c r="H1962" s="134">
        <f>Systematic[[#This Row],[SampleVariableLabel]]+100*Systematic[[#This Row],[State]]</f>
        <v>81010805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81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6S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81010006</v>
      </c>
      <c r="H1963" s="134">
        <f>Systematic[[#This Row],[SampleVariableLabel]]+100*Systematic[[#This Row],[State]]</f>
        <v>81010906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81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7Gp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81010001</v>
      </c>
      <c r="H1964" s="134">
        <f>Systematic[[#This Row],[SampleVariableLabel]]+100*Systematic[[#This Row],[State]]</f>
        <v>81011001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81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8U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81010002</v>
      </c>
      <c r="H1965" s="134">
        <f>Systematic[[#This Row],[SampleVariableLabel]]+100*Systematic[[#This Row],[State]]</f>
        <v>81011102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81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9Rot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81010003</v>
      </c>
      <c r="H1966" s="134">
        <f>Systematic[[#This Row],[SampleVariableLabel]]+100*Systematic[[#This Row],[State]]</f>
        <v>81011203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81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10Ama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81010004</v>
      </c>
      <c r="H1967" s="134">
        <f>Systematic[[#This Row],[SampleVariableLabel]]+100*Systematic[[#This Row],[State]]</f>
        <v>81011304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82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R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82010005</v>
      </c>
      <c r="H1968" s="134">
        <f>Systematic[[#This Row],[SampleVariableLabel]]+100*Systematic[[#This Row],[State]]</f>
        <v>82010005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82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1Dig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82010006</v>
      </c>
      <c r="H1969" s="134">
        <f>Systematic[[#This Row],[SampleVariableLabel]]+100*Systematic[[#This Row],[State]]</f>
        <v>82010106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82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(D)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82010001</v>
      </c>
      <c r="H1970" s="134">
        <f>Systematic[[#This Row],[SampleVariableLabel]]+100*Systematic[[#This Row],[State]]</f>
        <v>82010201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82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(M.1)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82010002</v>
      </c>
      <c r="H1971" s="134">
        <f>Systematic[[#This Row],[SampleVariableLabel]]+100*Systematic[[#This Row],[State]]</f>
        <v>82010302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82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2Oct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82010003</v>
      </c>
      <c r="H1972" s="134">
        <f>Systematic[[#This Row],[SampleVariableLabel]]+100*Systematic[[#This Row],[State]]</f>
        <v>82010403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82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3M2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82010004</v>
      </c>
      <c r="H1973" s="134">
        <f>Systematic[[#This Row],[SampleVariableLabel]]+100*Systematic[[#This Row],[State]]</f>
        <v>82010504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82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M(c)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82010005</v>
      </c>
      <c r="H1974" s="134">
        <f>Systematic[[#This Row],[SampleVariableLabel]]+100*Systematic[[#This Row],[State]]</f>
        <v>82010605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82</v>
      </c>
      <c r="B1975" s="1">
        <f>IF(C1975=0,IF(B1974=Protocol!$V$20,1,B1974+1),B1974)</f>
        <v>1</v>
      </c>
      <c r="C1975" s="1">
        <f>IF(C1974+1=Protocol!$V$21,0,C1974+1)</f>
        <v>7</v>
      </c>
      <c r="D1975" s="1">
        <f t="shared" si="77"/>
        <v>6</v>
      </c>
      <c r="E1975" s="1" t="str">
        <f>INDEX(Protocol[Mark],MATCH(C1975,Protocol[Step],0))</f>
        <v>4P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82010006</v>
      </c>
      <c r="H1975" s="134">
        <f>Systematic[[#This Row],[SampleVariableLabel]]+100*Systematic[[#This Row],[State]]</f>
        <v>82010706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82</v>
      </c>
      <c r="B1976" s="1">
        <f>IF(C1976=0,IF(B1975=Protocol!$V$20,1,B1975+1),B1975)</f>
        <v>1</v>
      </c>
      <c r="C1976" s="1">
        <f>IF(C1975+1=Protocol!$V$21,0,C1975+1)</f>
        <v>8</v>
      </c>
      <c r="D1976" s="1">
        <f t="shared" si="77"/>
        <v>1</v>
      </c>
      <c r="E1976" s="1" t="str">
        <f>INDEX(Protocol[Mark],MATCH(C1976,Protocol[Step],0))</f>
        <v>5G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82010001</v>
      </c>
      <c r="H1976" s="134">
        <f>Systematic[[#This Row],[SampleVariableLabel]]+100*Systematic[[#This Row],[State]]</f>
        <v>82010801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82</v>
      </c>
      <c r="B1977" s="1">
        <f>IF(C1977=0,IF(B1976=Protocol!$V$20,1,B1976+1),B1976)</f>
        <v>1</v>
      </c>
      <c r="C1977" s="1">
        <f>IF(C1976+1=Protocol!$V$21,0,C1976+1)</f>
        <v>9</v>
      </c>
      <c r="D1977" s="1">
        <f t="shared" si="77"/>
        <v>2</v>
      </c>
      <c r="E1977" s="1" t="str">
        <f>INDEX(Protocol[Mark],MATCH(C1977,Protocol[Step],0))</f>
        <v>6S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82010002</v>
      </c>
      <c r="H1977" s="134">
        <f>Systematic[[#This Row],[SampleVariableLabel]]+100*Systematic[[#This Row],[State]]</f>
        <v>82010902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82</v>
      </c>
      <c r="B1978" s="1">
        <f>IF(C1978=0,IF(B1977=Protocol!$V$20,1,B1977+1),B1977)</f>
        <v>1</v>
      </c>
      <c r="C1978" s="1">
        <f>IF(C1977+1=Protocol!$V$21,0,C1977+1)</f>
        <v>10</v>
      </c>
      <c r="D1978" s="1">
        <f t="shared" si="77"/>
        <v>3</v>
      </c>
      <c r="E1978" s="1" t="str">
        <f>INDEX(Protocol[Mark],MATCH(C1978,Protocol[Step],0))</f>
        <v>7Gp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82010003</v>
      </c>
      <c r="H1978" s="134">
        <f>Systematic[[#This Row],[SampleVariableLabel]]+100*Systematic[[#This Row],[State]]</f>
        <v>82011003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82</v>
      </c>
      <c r="B1979" s="1">
        <f>IF(C1979=0,IF(B1978=Protocol!$V$20,1,B1978+1),B1978)</f>
        <v>1</v>
      </c>
      <c r="C1979" s="1">
        <f>IF(C1978+1=Protocol!$V$21,0,C1978+1)</f>
        <v>11</v>
      </c>
      <c r="D1979" s="1">
        <f t="shared" si="77"/>
        <v>4</v>
      </c>
      <c r="E1979" s="1" t="str">
        <f>INDEX(Protocol[Mark],MATCH(C1979,Protocol[Step],0))</f>
        <v>8U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82010004</v>
      </c>
      <c r="H1979" s="134">
        <f>Systematic[[#This Row],[SampleVariableLabel]]+100*Systematic[[#This Row],[State]]</f>
        <v>82011104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82</v>
      </c>
      <c r="B1980" s="1">
        <f>IF(C1980=0,IF(B1979=Protocol!$V$20,1,B1979+1),B1979)</f>
        <v>1</v>
      </c>
      <c r="C1980" s="1">
        <f>IF(C1979+1=Protocol!$V$21,0,C1979+1)</f>
        <v>12</v>
      </c>
      <c r="D1980" s="1">
        <f t="shared" si="77"/>
        <v>5</v>
      </c>
      <c r="E1980" s="1" t="str">
        <f>INDEX(Protocol[Mark],MATCH(C1980,Protocol[Step],0))</f>
        <v>9Rot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82010005</v>
      </c>
      <c r="H1980" s="134">
        <f>Systematic[[#This Row],[SampleVariableLabel]]+100*Systematic[[#This Row],[State]]</f>
        <v>82011205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82</v>
      </c>
      <c r="B1981" s="1">
        <f>IF(C1981=0,IF(B1980=Protocol!$V$20,1,B1980+1),B1980)</f>
        <v>1</v>
      </c>
      <c r="C1981" s="1">
        <f>IF(C1980+1=Protocol!$V$21,0,C1980+1)</f>
        <v>13</v>
      </c>
      <c r="D1981" s="1">
        <f t="shared" si="77"/>
        <v>6</v>
      </c>
      <c r="E1981" s="1" t="str">
        <f>INDEX(Protocol[Mark],MATCH(C1981,Protocol[Step],0))</f>
        <v>10Ama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82010006</v>
      </c>
      <c r="H1981" s="134">
        <f>Systematic[[#This Row],[SampleVariableLabel]]+100*Systematic[[#This Row],[State]]</f>
        <v>82011306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83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R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83010001</v>
      </c>
      <c r="H1982" s="134">
        <f>Systematic[[#This Row],[SampleVariableLabel]]+100*Systematic[[#This Row],[State]]</f>
        <v>83010001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83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1Dig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83010002</v>
      </c>
      <c r="H1983" s="134">
        <f>Systematic[[#This Row],[SampleVariableLabel]]+100*Systematic[[#This Row],[State]]</f>
        <v>83010102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83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(D)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83010003</v>
      </c>
      <c r="H1984" s="134">
        <f>Systematic[[#This Row],[SampleVariableLabel]]+100*Systematic[[#This Row],[State]]</f>
        <v>83010203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83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(M.1)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83010004</v>
      </c>
      <c r="H1985" s="134">
        <f>Systematic[[#This Row],[SampleVariableLabel]]+100*Systematic[[#This Row],[State]]</f>
        <v>83010304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83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2Oct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83010005</v>
      </c>
      <c r="H1986" s="134">
        <f>Systematic[[#This Row],[SampleVariableLabel]]+100*Systematic[[#This Row],[State]]</f>
        <v>83010405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83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3M2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83010006</v>
      </c>
      <c r="H1987" s="134">
        <f>Systematic[[#This Row],[SampleVariableLabel]]+100*Systematic[[#This Row],[State]]</f>
        <v>83010506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83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M(c)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83010001</v>
      </c>
      <c r="H1988" s="134">
        <f>Systematic[[#This Row],[SampleVariableLabel]]+100*Systematic[[#This Row],[State]]</f>
        <v>83010601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83</v>
      </c>
      <c r="B1989" s="1">
        <f>IF(C1989=0,IF(B1988=Protocol!$V$20,1,B1988+1),B1988)</f>
        <v>1</v>
      </c>
      <c r="C1989" s="1">
        <f>IF(C1988+1=Protocol!$V$21,0,C1988+1)</f>
        <v>7</v>
      </c>
      <c r="D1989" s="1">
        <f t="shared" si="79"/>
        <v>2</v>
      </c>
      <c r="E1989" s="1" t="str">
        <f>INDEX(Protocol[Mark],MATCH(C1989,Protocol[Step],0))</f>
        <v>4P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83010002</v>
      </c>
      <c r="H1989" s="134">
        <f>Systematic[[#This Row],[SampleVariableLabel]]+100*Systematic[[#This Row],[State]]</f>
        <v>83010702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83</v>
      </c>
      <c r="B1990" s="1">
        <f>IF(C1990=0,IF(B1989=Protocol!$V$20,1,B1989+1),B1989)</f>
        <v>1</v>
      </c>
      <c r="C1990" s="1">
        <f>IF(C1989+1=Protocol!$V$21,0,C1989+1)</f>
        <v>8</v>
      </c>
      <c r="D1990" s="1">
        <f t="shared" si="79"/>
        <v>3</v>
      </c>
      <c r="E1990" s="1" t="str">
        <f>INDEX(Protocol[Mark],MATCH(C1990,Protocol[Step],0))</f>
        <v>5G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83010003</v>
      </c>
      <c r="H1990" s="134">
        <f>Systematic[[#This Row],[SampleVariableLabel]]+100*Systematic[[#This Row],[State]]</f>
        <v>83010803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83</v>
      </c>
      <c r="B1991" s="1">
        <f>IF(C1991=0,IF(B1990=Protocol!$V$20,1,B1990+1),B1990)</f>
        <v>1</v>
      </c>
      <c r="C1991" s="1">
        <f>IF(C1990+1=Protocol!$V$21,0,C1990+1)</f>
        <v>9</v>
      </c>
      <c r="D1991" s="1">
        <f t="shared" si="79"/>
        <v>4</v>
      </c>
      <c r="E1991" s="1" t="str">
        <f>INDEX(Protocol[Mark],MATCH(C1991,Protocol[Step],0))</f>
        <v>6S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83010004</v>
      </c>
      <c r="H1991" s="134">
        <f>Systematic[[#This Row],[SampleVariableLabel]]+100*Systematic[[#This Row],[State]]</f>
        <v>83010904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83</v>
      </c>
      <c r="B1992" s="1">
        <f>IF(C1992=0,IF(B1991=Protocol!$V$20,1,B1991+1),B1991)</f>
        <v>1</v>
      </c>
      <c r="C1992" s="1">
        <f>IF(C1991+1=Protocol!$V$21,0,C1991+1)</f>
        <v>10</v>
      </c>
      <c r="D1992" s="1">
        <f t="shared" si="79"/>
        <v>5</v>
      </c>
      <c r="E1992" s="1" t="str">
        <f>INDEX(Protocol[Mark],MATCH(C1992,Protocol[Step],0))</f>
        <v>7Gp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83010005</v>
      </c>
      <c r="H1992" s="134">
        <f>Systematic[[#This Row],[SampleVariableLabel]]+100*Systematic[[#This Row],[State]]</f>
        <v>83011005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83</v>
      </c>
      <c r="B1993" s="1">
        <f>IF(C1993=0,IF(B1992=Protocol!$V$20,1,B1992+1),B1992)</f>
        <v>1</v>
      </c>
      <c r="C1993" s="1">
        <f>IF(C1992+1=Protocol!$V$21,0,C1992+1)</f>
        <v>11</v>
      </c>
      <c r="D1993" s="1">
        <f t="shared" si="79"/>
        <v>6</v>
      </c>
      <c r="E1993" s="1" t="str">
        <f>INDEX(Protocol[Mark],MATCH(C1993,Protocol[Step],0))</f>
        <v>8U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83010006</v>
      </c>
      <c r="H1993" s="134">
        <f>Systematic[[#This Row],[SampleVariableLabel]]+100*Systematic[[#This Row],[State]]</f>
        <v>83011106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83</v>
      </c>
      <c r="B1994" s="1">
        <f>IF(C1994=0,IF(B1993=Protocol!$V$20,1,B1993+1),B1993)</f>
        <v>1</v>
      </c>
      <c r="C1994" s="1">
        <f>IF(C1993+1=Protocol!$V$21,0,C1993+1)</f>
        <v>12</v>
      </c>
      <c r="D1994" s="1">
        <f t="shared" si="79"/>
        <v>1</v>
      </c>
      <c r="E1994" s="1" t="str">
        <f>INDEX(Protocol[Mark],MATCH(C1994,Protocol[Step],0))</f>
        <v>9Rot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83010001</v>
      </c>
      <c r="H1994" s="134">
        <f>Systematic[[#This Row],[SampleVariableLabel]]+100*Systematic[[#This Row],[State]]</f>
        <v>83011201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83</v>
      </c>
      <c r="B1995" s="1">
        <f>IF(C1995=0,IF(B1994=Protocol!$V$20,1,B1994+1),B1994)</f>
        <v>1</v>
      </c>
      <c r="C1995" s="1">
        <f>IF(C1994+1=Protocol!$V$21,0,C1994+1)</f>
        <v>13</v>
      </c>
      <c r="D1995" s="1">
        <f t="shared" si="79"/>
        <v>2</v>
      </c>
      <c r="E1995" s="1" t="str">
        <f>INDEX(Protocol[Mark],MATCH(C1995,Protocol[Step],0))</f>
        <v>10Ama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83010002</v>
      </c>
      <c r="H1995" s="134">
        <f>Systematic[[#This Row],[SampleVariableLabel]]+100*Systematic[[#This Row],[State]]</f>
        <v>83011302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84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R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84010003</v>
      </c>
      <c r="H1996" s="134">
        <f>Systematic[[#This Row],[SampleVariableLabel]]+100*Systematic[[#This Row],[State]]</f>
        <v>84010003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84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1Dig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84010004</v>
      </c>
      <c r="H1997" s="134">
        <f>Systematic[[#This Row],[SampleVariableLabel]]+100*Systematic[[#This Row],[State]]</f>
        <v>84010104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84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(D)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84010005</v>
      </c>
      <c r="H1998" s="134">
        <f>Systematic[[#This Row],[SampleVariableLabel]]+100*Systematic[[#This Row],[State]]</f>
        <v>84010205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84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(M.1)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84010006</v>
      </c>
      <c r="H1999" s="134">
        <f>Systematic[[#This Row],[SampleVariableLabel]]+100*Systematic[[#This Row],[State]]</f>
        <v>84010306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84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2Oct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84010001</v>
      </c>
      <c r="H2000" s="134">
        <f>Systematic[[#This Row],[SampleVariableLabel]]+100*Systematic[[#This Row],[State]]</f>
        <v>84010401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84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3M2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84010002</v>
      </c>
      <c r="H2001" s="134">
        <f>Systematic[[#This Row],[SampleVariableLabel]]+100*Systematic[[#This Row],[State]]</f>
        <v>84010502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84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M(c)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84010003</v>
      </c>
      <c r="H2002" s="134">
        <f>Systematic[[#This Row],[SampleVariableLabel]]+100*Systematic[[#This Row],[State]]</f>
        <v>84010603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84</v>
      </c>
      <c r="B2003" s="1">
        <f>IF(C2003=0,IF(B2002=Protocol!$V$20,1,B2002+1),B2002)</f>
        <v>1</v>
      </c>
      <c r="C2003" s="1">
        <f>IF(C2002+1=Protocol!$V$21,0,C2002+1)</f>
        <v>7</v>
      </c>
      <c r="D2003" s="1">
        <f t="shared" si="79"/>
        <v>4</v>
      </c>
      <c r="E2003" s="1" t="str">
        <f>INDEX(Protocol[Mark],MATCH(C2003,Protocol[Step],0))</f>
        <v>4P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84010004</v>
      </c>
      <c r="H2003" s="134">
        <f>Systematic[[#This Row],[SampleVariableLabel]]+100*Systematic[[#This Row],[State]]</f>
        <v>84010704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84</v>
      </c>
      <c r="B2004" s="1">
        <f>IF(C2004=0,IF(B2003=Protocol!$V$20,1,B2003+1),B2003)</f>
        <v>1</v>
      </c>
      <c r="C2004" s="1">
        <f>IF(C2003+1=Protocol!$V$21,0,C2003+1)</f>
        <v>8</v>
      </c>
      <c r="D2004" s="1">
        <f t="shared" si="79"/>
        <v>5</v>
      </c>
      <c r="E2004" s="1" t="str">
        <f>INDEX(Protocol[Mark],MATCH(C2004,Protocol[Step],0))</f>
        <v>5G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84010005</v>
      </c>
      <c r="H2004" s="134">
        <f>Systematic[[#This Row],[SampleVariableLabel]]+100*Systematic[[#This Row],[State]]</f>
        <v>84010805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84</v>
      </c>
      <c r="B2005" s="1">
        <f>IF(C2005=0,IF(B2004=Protocol!$V$20,1,B2004+1),B2004)</f>
        <v>1</v>
      </c>
      <c r="C2005" s="1">
        <f>IF(C2004+1=Protocol!$V$21,0,C2004+1)</f>
        <v>9</v>
      </c>
      <c r="D2005" s="1">
        <f t="shared" si="79"/>
        <v>6</v>
      </c>
      <c r="E2005" s="1" t="str">
        <f>INDEX(Protocol[Mark],MATCH(C2005,Protocol[Step],0))</f>
        <v>6S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84010006</v>
      </c>
      <c r="H2005" s="134">
        <f>Systematic[[#This Row],[SampleVariableLabel]]+100*Systematic[[#This Row],[State]]</f>
        <v>84010906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84</v>
      </c>
      <c r="B2006" s="1">
        <f>IF(C2006=0,IF(B2005=Protocol!$V$20,1,B2005+1),B2005)</f>
        <v>1</v>
      </c>
      <c r="C2006" s="1">
        <f>IF(C2005+1=Protocol!$V$21,0,C2005+1)</f>
        <v>10</v>
      </c>
      <c r="D2006" s="1">
        <f t="shared" si="79"/>
        <v>1</v>
      </c>
      <c r="E2006" s="1" t="str">
        <f>INDEX(Protocol[Mark],MATCH(C2006,Protocol[Step],0))</f>
        <v>7Gp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84010001</v>
      </c>
      <c r="H2006" s="134">
        <f>Systematic[[#This Row],[SampleVariableLabel]]+100*Systematic[[#This Row],[State]]</f>
        <v>84011001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84</v>
      </c>
      <c r="B2007" s="1">
        <f>IF(C2007=0,IF(B2006=Protocol!$V$20,1,B2006+1),B2006)</f>
        <v>1</v>
      </c>
      <c r="C2007" s="1">
        <f>IF(C2006+1=Protocol!$V$21,0,C2006+1)</f>
        <v>11</v>
      </c>
      <c r="D2007" s="1">
        <f t="shared" si="79"/>
        <v>2</v>
      </c>
      <c r="E2007" s="1" t="str">
        <f>INDEX(Protocol[Mark],MATCH(C2007,Protocol[Step],0))</f>
        <v>8U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84010002</v>
      </c>
      <c r="H2007" s="134">
        <f>Systematic[[#This Row],[SampleVariableLabel]]+100*Systematic[[#This Row],[State]]</f>
        <v>84011102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84</v>
      </c>
      <c r="B2008" s="1">
        <f>IF(C2008=0,IF(B2007=Protocol!$V$20,1,B2007+1),B2007)</f>
        <v>1</v>
      </c>
      <c r="C2008" s="1">
        <f>IF(C2007+1=Protocol!$V$21,0,C2007+1)</f>
        <v>12</v>
      </c>
      <c r="D2008" s="1">
        <f t="shared" si="79"/>
        <v>3</v>
      </c>
      <c r="E2008" s="1" t="str">
        <f>INDEX(Protocol[Mark],MATCH(C2008,Protocol[Step],0))</f>
        <v>9Rot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84010003</v>
      </c>
      <c r="H2008" s="134">
        <f>Systematic[[#This Row],[SampleVariableLabel]]+100*Systematic[[#This Row],[State]]</f>
        <v>84011203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84</v>
      </c>
      <c r="B2009" s="1">
        <f>IF(C2009=0,IF(B2008=Protocol!$V$20,1,B2008+1),B2008)</f>
        <v>1</v>
      </c>
      <c r="C2009" s="1">
        <f>IF(C2008+1=Protocol!$V$21,0,C2008+1)</f>
        <v>13</v>
      </c>
      <c r="D2009" s="1">
        <f t="shared" si="79"/>
        <v>4</v>
      </c>
      <c r="E2009" s="1" t="str">
        <f>INDEX(Protocol[Mark],MATCH(C2009,Protocol[Step],0))</f>
        <v>10Ama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84010004</v>
      </c>
      <c r="H2009" s="134">
        <f>Systematic[[#This Row],[SampleVariableLabel]]+100*Systematic[[#This Row],[State]]</f>
        <v>84011304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85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R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85010005</v>
      </c>
      <c r="H2010" s="134">
        <f>Systematic[[#This Row],[SampleVariableLabel]]+100*Systematic[[#This Row],[State]]</f>
        <v>85010005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85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1Dig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85010006</v>
      </c>
      <c r="H2011" s="134">
        <f>Systematic[[#This Row],[SampleVariableLabel]]+100*Systematic[[#This Row],[State]]</f>
        <v>85010106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85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(D)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85010001</v>
      </c>
      <c r="H2012" s="134">
        <f>Systematic[[#This Row],[SampleVariableLabel]]+100*Systematic[[#This Row],[State]]</f>
        <v>85010201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85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(M.1)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85010002</v>
      </c>
      <c r="H2013" s="134">
        <f>Systematic[[#This Row],[SampleVariableLabel]]+100*Systematic[[#This Row],[State]]</f>
        <v>85010302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85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2Oct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85010003</v>
      </c>
      <c r="H2014" s="134">
        <f>Systematic[[#This Row],[SampleVariableLabel]]+100*Systematic[[#This Row],[State]]</f>
        <v>85010403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85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3M2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85010004</v>
      </c>
      <c r="H2015" s="134">
        <f>Systematic[[#This Row],[SampleVariableLabel]]+100*Systematic[[#This Row],[State]]</f>
        <v>85010504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85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M(c)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85010005</v>
      </c>
      <c r="H2016" s="134">
        <f>Systematic[[#This Row],[SampleVariableLabel]]+100*Systematic[[#This Row],[State]]</f>
        <v>85010605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85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4P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85010006</v>
      </c>
      <c r="H2017" s="134">
        <f>Systematic[[#This Row],[SampleVariableLabel]]+100*Systematic[[#This Row],[State]]</f>
        <v>85010706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85</v>
      </c>
      <c r="B2018" s="1">
        <f>IF(C2018=0,IF(B2017=Protocol!$V$20,1,B2017+1),B2017)</f>
        <v>1</v>
      </c>
      <c r="C2018" s="1">
        <f>IF(C2017+1=Protocol!$V$21,0,C2017+1)</f>
        <v>8</v>
      </c>
      <c r="D2018" s="1">
        <f t="shared" si="79"/>
        <v>1</v>
      </c>
      <c r="E2018" s="1" t="str">
        <f>INDEX(Protocol[Mark],MATCH(C2018,Protocol[Step],0))</f>
        <v>5G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85010001</v>
      </c>
      <c r="H2018" s="134">
        <f>Systematic[[#This Row],[SampleVariableLabel]]+100*Systematic[[#This Row],[State]]</f>
        <v>85010801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85</v>
      </c>
      <c r="B2019" s="1">
        <f>IF(C2019=0,IF(B2018=Protocol!$V$20,1,B2018+1),B2018)</f>
        <v>1</v>
      </c>
      <c r="C2019" s="1">
        <f>IF(C2018+1=Protocol!$V$21,0,C2018+1)</f>
        <v>9</v>
      </c>
      <c r="D2019" s="1">
        <f t="shared" si="79"/>
        <v>2</v>
      </c>
      <c r="E2019" s="1" t="str">
        <f>INDEX(Protocol[Mark],MATCH(C2019,Protocol[Step],0))</f>
        <v>6S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85010002</v>
      </c>
      <c r="H2019" s="134">
        <f>Systematic[[#This Row],[SampleVariableLabel]]+100*Systematic[[#This Row],[State]]</f>
        <v>85010902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85</v>
      </c>
      <c r="B2020" s="1">
        <f>IF(C2020=0,IF(B2019=Protocol!$V$20,1,B2019+1),B2019)</f>
        <v>1</v>
      </c>
      <c r="C2020" s="1">
        <f>IF(C2019+1=Protocol!$V$21,0,C2019+1)</f>
        <v>10</v>
      </c>
      <c r="D2020" s="1">
        <f t="shared" si="79"/>
        <v>3</v>
      </c>
      <c r="E2020" s="1" t="str">
        <f>INDEX(Protocol[Mark],MATCH(C2020,Protocol[Step],0))</f>
        <v>7Gp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85010003</v>
      </c>
      <c r="H2020" s="134">
        <f>Systematic[[#This Row],[SampleVariableLabel]]+100*Systematic[[#This Row],[State]]</f>
        <v>85011003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85</v>
      </c>
      <c r="B2021" s="1">
        <f>IF(C2021=0,IF(B2020=Protocol!$V$20,1,B2020+1),B2020)</f>
        <v>1</v>
      </c>
      <c r="C2021" s="1">
        <f>IF(C2020+1=Protocol!$V$21,0,C2020+1)</f>
        <v>11</v>
      </c>
      <c r="D2021" s="1">
        <f t="shared" si="79"/>
        <v>4</v>
      </c>
      <c r="E2021" s="1" t="str">
        <f>INDEX(Protocol[Mark],MATCH(C2021,Protocol[Step],0))</f>
        <v>8U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85010004</v>
      </c>
      <c r="H2021" s="134">
        <f>Systematic[[#This Row],[SampleVariableLabel]]+100*Systematic[[#This Row],[State]]</f>
        <v>85011104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85</v>
      </c>
      <c r="B2022" s="1">
        <f>IF(C2022=0,IF(B2021=Protocol!$V$20,1,B2021+1),B2021)</f>
        <v>1</v>
      </c>
      <c r="C2022" s="1">
        <f>IF(C2021+1=Protocol!$V$21,0,C2021+1)</f>
        <v>12</v>
      </c>
      <c r="D2022" s="1">
        <f t="shared" si="79"/>
        <v>5</v>
      </c>
      <c r="E2022" s="1" t="str">
        <f>INDEX(Protocol[Mark],MATCH(C2022,Protocol[Step],0))</f>
        <v>9Rot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85010005</v>
      </c>
      <c r="H2022" s="134">
        <f>Systematic[[#This Row],[SampleVariableLabel]]+100*Systematic[[#This Row],[State]]</f>
        <v>85011205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85</v>
      </c>
      <c r="B2023" s="1">
        <f>IF(C2023=0,IF(B2022=Protocol!$V$20,1,B2022+1),B2022)</f>
        <v>1</v>
      </c>
      <c r="C2023" s="1">
        <f>IF(C2022+1=Protocol!$V$21,0,C2022+1)</f>
        <v>13</v>
      </c>
      <c r="D2023" s="1">
        <f t="shared" si="79"/>
        <v>6</v>
      </c>
      <c r="E2023" s="1" t="str">
        <f>INDEX(Protocol[Mark],MATCH(C2023,Protocol[Step],0))</f>
        <v>10Ama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85010006</v>
      </c>
      <c r="H2023" s="134">
        <f>Systematic[[#This Row],[SampleVariableLabel]]+100*Systematic[[#This Row],[State]]</f>
        <v>85011306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86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R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86010001</v>
      </c>
      <c r="H2024" s="134">
        <f>Systematic[[#This Row],[SampleVariableLabel]]+100*Systematic[[#This Row],[State]]</f>
        <v>86010001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86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1Dig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86010002</v>
      </c>
      <c r="H2025" s="134">
        <f>Systematic[[#This Row],[SampleVariableLabel]]+100*Systematic[[#This Row],[State]]</f>
        <v>86010102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86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(D)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86010003</v>
      </c>
      <c r="H2026" s="134">
        <f>Systematic[[#This Row],[SampleVariableLabel]]+100*Systematic[[#This Row],[State]]</f>
        <v>86010203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86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(M.1)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86010004</v>
      </c>
      <c r="H2027" s="134">
        <f>Systematic[[#This Row],[SampleVariableLabel]]+100*Systematic[[#This Row],[State]]</f>
        <v>86010304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86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2Oct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86010005</v>
      </c>
      <c r="H2028" s="134">
        <f>Systematic[[#This Row],[SampleVariableLabel]]+100*Systematic[[#This Row],[State]]</f>
        <v>86010405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86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3M2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86010006</v>
      </c>
      <c r="H2029" s="134">
        <f>Systematic[[#This Row],[SampleVariableLabel]]+100*Systematic[[#This Row],[State]]</f>
        <v>86010506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86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M(c)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86010001</v>
      </c>
      <c r="H2030" s="134">
        <f>Systematic[[#This Row],[SampleVariableLabel]]+100*Systematic[[#This Row],[State]]</f>
        <v>86010601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86</v>
      </c>
      <c r="B2031" s="1">
        <f>IF(C2031=0,IF(B2030=Protocol!$V$20,1,B2030+1),B2030)</f>
        <v>1</v>
      </c>
      <c r="C2031" s="1">
        <f>IF(C2030+1=Protocol!$V$21,0,C2030+1)</f>
        <v>7</v>
      </c>
      <c r="D2031" s="1">
        <f t="shared" si="79"/>
        <v>2</v>
      </c>
      <c r="E2031" s="1" t="str">
        <f>INDEX(Protocol[Mark],MATCH(C2031,Protocol[Step],0))</f>
        <v>4P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86010002</v>
      </c>
      <c r="H2031" s="134">
        <f>Systematic[[#This Row],[SampleVariableLabel]]+100*Systematic[[#This Row],[State]]</f>
        <v>86010702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86</v>
      </c>
      <c r="B2032" s="1">
        <f>IF(C2032=0,IF(B2031=Protocol!$V$20,1,B2031+1),B2031)</f>
        <v>1</v>
      </c>
      <c r="C2032" s="1">
        <f>IF(C2031+1=Protocol!$V$21,0,C2031+1)</f>
        <v>8</v>
      </c>
      <c r="D2032" s="1">
        <f t="shared" si="79"/>
        <v>3</v>
      </c>
      <c r="E2032" s="1" t="str">
        <f>INDEX(Protocol[Mark],MATCH(C2032,Protocol[Step],0))</f>
        <v>5G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86010003</v>
      </c>
      <c r="H2032" s="134">
        <f>Systematic[[#This Row],[SampleVariableLabel]]+100*Systematic[[#This Row],[State]]</f>
        <v>86010803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86</v>
      </c>
      <c r="B2033" s="1">
        <f>IF(C2033=0,IF(B2032=Protocol!$V$20,1,B2032+1),B2032)</f>
        <v>1</v>
      </c>
      <c r="C2033" s="1">
        <f>IF(C2032+1=Protocol!$V$21,0,C2032+1)</f>
        <v>9</v>
      </c>
      <c r="D2033" s="1">
        <f t="shared" si="79"/>
        <v>4</v>
      </c>
      <c r="E2033" s="1" t="str">
        <f>INDEX(Protocol[Mark],MATCH(C2033,Protocol[Step],0))</f>
        <v>6S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86010004</v>
      </c>
      <c r="H2033" s="134">
        <f>Systematic[[#This Row],[SampleVariableLabel]]+100*Systematic[[#This Row],[State]]</f>
        <v>86010904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86</v>
      </c>
      <c r="B2034" s="1">
        <f>IF(C2034=0,IF(B2033=Protocol!$V$20,1,B2033+1),B2033)</f>
        <v>1</v>
      </c>
      <c r="C2034" s="1">
        <f>IF(C2033+1=Protocol!$V$21,0,C2033+1)</f>
        <v>10</v>
      </c>
      <c r="D2034" s="1">
        <f t="shared" si="79"/>
        <v>5</v>
      </c>
      <c r="E2034" s="1" t="str">
        <f>INDEX(Protocol[Mark],MATCH(C2034,Protocol[Step],0))</f>
        <v>7Gp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86010005</v>
      </c>
      <c r="H2034" s="134">
        <f>Systematic[[#This Row],[SampleVariableLabel]]+100*Systematic[[#This Row],[State]]</f>
        <v>86011005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86</v>
      </c>
      <c r="B2035" s="1">
        <f>IF(C2035=0,IF(B2034=Protocol!$V$20,1,B2034+1),B2034)</f>
        <v>1</v>
      </c>
      <c r="C2035" s="1">
        <f>IF(C2034+1=Protocol!$V$21,0,C2034+1)</f>
        <v>11</v>
      </c>
      <c r="D2035" s="1">
        <f t="shared" si="79"/>
        <v>6</v>
      </c>
      <c r="E2035" s="1" t="str">
        <f>INDEX(Protocol[Mark],MATCH(C2035,Protocol[Step],0))</f>
        <v>8U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86010006</v>
      </c>
      <c r="H2035" s="134">
        <f>Systematic[[#This Row],[SampleVariableLabel]]+100*Systematic[[#This Row],[State]]</f>
        <v>86011106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86</v>
      </c>
      <c r="B2036" s="1">
        <f>IF(C2036=0,IF(B2035=Protocol!$V$20,1,B2035+1),B2035)</f>
        <v>1</v>
      </c>
      <c r="C2036" s="1">
        <f>IF(C2035+1=Protocol!$V$21,0,C2035+1)</f>
        <v>12</v>
      </c>
      <c r="D2036" s="1">
        <f t="shared" si="79"/>
        <v>1</v>
      </c>
      <c r="E2036" s="1" t="str">
        <f>INDEX(Protocol[Mark],MATCH(C2036,Protocol[Step],0))</f>
        <v>9Rot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86010001</v>
      </c>
      <c r="H2036" s="134">
        <f>Systematic[[#This Row],[SampleVariableLabel]]+100*Systematic[[#This Row],[State]]</f>
        <v>86011201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86</v>
      </c>
      <c r="B2037" s="1">
        <f>IF(C2037=0,IF(B2036=Protocol!$V$20,1,B2036+1),B2036)</f>
        <v>1</v>
      </c>
      <c r="C2037" s="1">
        <f>IF(C2036+1=Protocol!$V$21,0,C2036+1)</f>
        <v>13</v>
      </c>
      <c r="D2037" s="1">
        <f t="shared" si="79"/>
        <v>2</v>
      </c>
      <c r="E2037" s="1" t="str">
        <f>INDEX(Protocol[Mark],MATCH(C2037,Protocol[Step],0))</f>
        <v>10Ama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86010002</v>
      </c>
      <c r="H2037" s="134">
        <f>Systematic[[#This Row],[SampleVariableLabel]]+100*Systematic[[#This Row],[State]]</f>
        <v>86011302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87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R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87010003</v>
      </c>
      <c r="H2038" s="134">
        <f>Systematic[[#This Row],[SampleVariableLabel]]+100*Systematic[[#This Row],[State]]</f>
        <v>87010003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87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1Dig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87010004</v>
      </c>
      <c r="H2039" s="134">
        <f>Systematic[[#This Row],[SampleVariableLabel]]+100*Systematic[[#This Row],[State]]</f>
        <v>87010104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87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(D)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87010005</v>
      </c>
      <c r="H2040" s="134">
        <f>Systematic[[#This Row],[SampleVariableLabel]]+100*Systematic[[#This Row],[State]]</f>
        <v>87010205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87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(M.1)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87010006</v>
      </c>
      <c r="H2041" s="134">
        <f>Systematic[[#This Row],[SampleVariableLabel]]+100*Systematic[[#This Row],[State]]</f>
        <v>87010306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87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2Oct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87010001</v>
      </c>
      <c r="H2042" s="134">
        <f>Systematic[[#This Row],[SampleVariableLabel]]+100*Systematic[[#This Row],[State]]</f>
        <v>87010401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87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3M2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87010002</v>
      </c>
      <c r="H2043" s="134">
        <f>Systematic[[#This Row],[SampleVariableLabel]]+100*Systematic[[#This Row],[State]]</f>
        <v>87010502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87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M(c)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87010003</v>
      </c>
      <c r="H2044" s="134">
        <f>Systematic[[#This Row],[SampleVariableLabel]]+100*Systematic[[#This Row],[State]]</f>
        <v>87010603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87</v>
      </c>
      <c r="B2045" s="1">
        <f>IF(C2045=0,IF(B2044=Protocol!$V$20,1,B2044+1),B2044)</f>
        <v>1</v>
      </c>
      <c r="C2045" s="1">
        <f>IF(C2044+1=Protocol!$V$21,0,C2044+1)</f>
        <v>7</v>
      </c>
      <c r="D2045" s="1">
        <f t="shared" si="79"/>
        <v>4</v>
      </c>
      <c r="E2045" s="1" t="str">
        <f>INDEX(Protocol[Mark],MATCH(C2045,Protocol[Step],0))</f>
        <v>4P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87010004</v>
      </c>
      <c r="H2045" s="134">
        <f>Systematic[[#This Row],[SampleVariableLabel]]+100*Systematic[[#This Row],[State]]</f>
        <v>87010704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87</v>
      </c>
      <c r="B2046" s="1">
        <f>IF(C2046=0,IF(B2045=Protocol!$V$20,1,B2045+1),B2045)</f>
        <v>1</v>
      </c>
      <c r="C2046" s="1">
        <f>IF(C2045+1=Protocol!$V$21,0,C2045+1)</f>
        <v>8</v>
      </c>
      <c r="D2046" s="1">
        <f t="shared" si="79"/>
        <v>5</v>
      </c>
      <c r="E2046" s="1" t="str">
        <f>INDEX(Protocol[Mark],MATCH(C2046,Protocol[Step],0))</f>
        <v>5G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87010005</v>
      </c>
      <c r="H2046" s="134">
        <f>Systematic[[#This Row],[SampleVariableLabel]]+100*Systematic[[#This Row],[State]]</f>
        <v>87010805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87</v>
      </c>
      <c r="B2047" s="1">
        <f>IF(C2047=0,IF(B2046=Protocol!$V$20,1,B2046+1),B2046)</f>
        <v>1</v>
      </c>
      <c r="C2047" s="1">
        <f>IF(C2046+1=Protocol!$V$21,0,C2046+1)</f>
        <v>9</v>
      </c>
      <c r="D2047" s="1">
        <f t="shared" si="79"/>
        <v>6</v>
      </c>
      <c r="E2047" s="1" t="str">
        <f>INDEX(Protocol[Mark],MATCH(C2047,Protocol[Step],0))</f>
        <v>6S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87010006</v>
      </c>
      <c r="H2047" s="134">
        <f>Systematic[[#This Row],[SampleVariableLabel]]+100*Systematic[[#This Row],[State]]</f>
        <v>87010906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87</v>
      </c>
      <c r="B2048" s="1">
        <f>IF(C2048=0,IF(B2047=Protocol!$V$20,1,B2047+1),B2047)</f>
        <v>1</v>
      </c>
      <c r="C2048" s="1">
        <f>IF(C2047+1=Protocol!$V$21,0,C2047+1)</f>
        <v>10</v>
      </c>
      <c r="D2048" s="1">
        <f t="shared" si="79"/>
        <v>1</v>
      </c>
      <c r="E2048" s="1" t="str">
        <f>INDEX(Protocol[Mark],MATCH(C2048,Protocol[Step],0))</f>
        <v>7Gp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87010001</v>
      </c>
      <c r="H2048" s="134">
        <f>Systematic[[#This Row],[SampleVariableLabel]]+100*Systematic[[#This Row],[State]]</f>
        <v>87011001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87</v>
      </c>
      <c r="B2049" s="1">
        <f>IF(C2049=0,IF(B2048=Protocol!$V$20,1,B2048+1),B2048)</f>
        <v>1</v>
      </c>
      <c r="C2049" s="1">
        <f>IF(C2048+1=Protocol!$V$21,0,C2048+1)</f>
        <v>11</v>
      </c>
      <c r="D2049" s="1">
        <f t="shared" si="79"/>
        <v>2</v>
      </c>
      <c r="E2049" s="1" t="str">
        <f>INDEX(Protocol[Mark],MATCH(C2049,Protocol[Step],0))</f>
        <v>8U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87010002</v>
      </c>
      <c r="H2049" s="134">
        <f>Systematic[[#This Row],[SampleVariableLabel]]+100*Systematic[[#This Row],[State]]</f>
        <v>87011102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87</v>
      </c>
      <c r="B2050" s="1">
        <f>IF(C2050=0,IF(B2049=Protocol!$V$20,1,B2049+1),B2049)</f>
        <v>1</v>
      </c>
      <c r="C2050" s="1">
        <f>IF(C2049+1=Protocol!$V$21,0,C2049+1)</f>
        <v>12</v>
      </c>
      <c r="D2050" s="1">
        <f t="shared" si="79"/>
        <v>3</v>
      </c>
      <c r="E2050" s="1" t="str">
        <f>INDEX(Protocol[Mark],MATCH(C2050,Protocol[Step],0))</f>
        <v>9Rot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87010003</v>
      </c>
      <c r="H2050" s="134">
        <f>Systematic[[#This Row],[SampleVariableLabel]]+100*Systematic[[#This Row],[State]]</f>
        <v>87011203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87</v>
      </c>
      <c r="B2051" s="1">
        <f>IF(C2051=0,IF(B2050=Protocol!$V$20,1,B2050+1),B2050)</f>
        <v>1</v>
      </c>
      <c r="C2051" s="1">
        <f>IF(C2050+1=Protocol!$V$21,0,C2050+1)</f>
        <v>13</v>
      </c>
      <c r="D2051" s="1">
        <f t="shared" ref="D2051:D2114" si="81">IF(D2050=nVariables,1,D2050+1)</f>
        <v>4</v>
      </c>
      <c r="E2051" s="1" t="str">
        <f>INDEX(Protocol[Mark],MATCH(C2051,Protocol[Step],0))</f>
        <v>10Ama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87010004</v>
      </c>
      <c r="H2051" s="134">
        <f>Systematic[[#This Row],[SampleVariableLabel]]+100*Systematic[[#This Row],[State]]</f>
        <v>87011304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88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R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88010005</v>
      </c>
      <c r="H2052" s="134">
        <f>Systematic[[#This Row],[SampleVariableLabel]]+100*Systematic[[#This Row],[State]]</f>
        <v>88010005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88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1Dig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88010006</v>
      </c>
      <c r="H2053" s="134">
        <f>Systematic[[#This Row],[SampleVariableLabel]]+100*Systematic[[#This Row],[State]]</f>
        <v>88010106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88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(D)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88010001</v>
      </c>
      <c r="H2054" s="134">
        <f>Systematic[[#This Row],[SampleVariableLabel]]+100*Systematic[[#This Row],[State]]</f>
        <v>88010201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88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(M.1)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88010002</v>
      </c>
      <c r="H2055" s="134">
        <f>Systematic[[#This Row],[SampleVariableLabel]]+100*Systematic[[#This Row],[State]]</f>
        <v>88010302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88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2Oct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88010003</v>
      </c>
      <c r="H2056" s="134">
        <f>Systematic[[#This Row],[SampleVariableLabel]]+100*Systematic[[#This Row],[State]]</f>
        <v>88010403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88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3M2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88010004</v>
      </c>
      <c r="H2057" s="134">
        <f>Systematic[[#This Row],[SampleVariableLabel]]+100*Systematic[[#This Row],[State]]</f>
        <v>88010504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88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M(c)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88010005</v>
      </c>
      <c r="H2058" s="134">
        <f>Systematic[[#This Row],[SampleVariableLabel]]+100*Systematic[[#This Row],[State]]</f>
        <v>88010605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88</v>
      </c>
      <c r="B2059" s="1">
        <f>IF(C2059=0,IF(B2058=Protocol!$V$20,1,B2058+1),B2058)</f>
        <v>1</v>
      </c>
      <c r="C2059" s="1">
        <f>IF(C2058+1=Protocol!$V$21,0,C2058+1)</f>
        <v>7</v>
      </c>
      <c r="D2059" s="1">
        <f t="shared" si="81"/>
        <v>6</v>
      </c>
      <c r="E2059" s="1" t="str">
        <f>INDEX(Protocol[Mark],MATCH(C2059,Protocol[Step],0))</f>
        <v>4P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88010006</v>
      </c>
      <c r="H2059" s="134">
        <f>Systematic[[#This Row],[SampleVariableLabel]]+100*Systematic[[#This Row],[State]]</f>
        <v>88010706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88</v>
      </c>
      <c r="B2060" s="1">
        <f>IF(C2060=0,IF(B2059=Protocol!$V$20,1,B2059+1),B2059)</f>
        <v>1</v>
      </c>
      <c r="C2060" s="1">
        <f>IF(C2059+1=Protocol!$V$21,0,C2059+1)</f>
        <v>8</v>
      </c>
      <c r="D2060" s="1">
        <f t="shared" si="81"/>
        <v>1</v>
      </c>
      <c r="E2060" s="1" t="str">
        <f>INDEX(Protocol[Mark],MATCH(C2060,Protocol[Step],0))</f>
        <v>5G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88010001</v>
      </c>
      <c r="H2060" s="134">
        <f>Systematic[[#This Row],[SampleVariableLabel]]+100*Systematic[[#This Row],[State]]</f>
        <v>88010801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88</v>
      </c>
      <c r="B2061" s="1">
        <f>IF(C2061=0,IF(B2060=Protocol!$V$20,1,B2060+1),B2060)</f>
        <v>1</v>
      </c>
      <c r="C2061" s="1">
        <f>IF(C2060+1=Protocol!$V$21,0,C2060+1)</f>
        <v>9</v>
      </c>
      <c r="D2061" s="1">
        <f t="shared" si="81"/>
        <v>2</v>
      </c>
      <c r="E2061" s="1" t="str">
        <f>INDEX(Protocol[Mark],MATCH(C2061,Protocol[Step],0))</f>
        <v>6S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88010002</v>
      </c>
      <c r="H2061" s="134">
        <f>Systematic[[#This Row],[SampleVariableLabel]]+100*Systematic[[#This Row],[State]]</f>
        <v>88010902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88</v>
      </c>
      <c r="B2062" s="1">
        <f>IF(C2062=0,IF(B2061=Protocol!$V$20,1,B2061+1),B2061)</f>
        <v>1</v>
      </c>
      <c r="C2062" s="1">
        <f>IF(C2061+1=Protocol!$V$21,0,C2061+1)</f>
        <v>10</v>
      </c>
      <c r="D2062" s="1">
        <f t="shared" si="81"/>
        <v>3</v>
      </c>
      <c r="E2062" s="1" t="str">
        <f>INDEX(Protocol[Mark],MATCH(C2062,Protocol[Step],0))</f>
        <v>7Gp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88010003</v>
      </c>
      <c r="H2062" s="134">
        <f>Systematic[[#This Row],[SampleVariableLabel]]+100*Systematic[[#This Row],[State]]</f>
        <v>88011003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88</v>
      </c>
      <c r="B2063" s="1">
        <f>IF(C2063=0,IF(B2062=Protocol!$V$20,1,B2062+1),B2062)</f>
        <v>1</v>
      </c>
      <c r="C2063" s="1">
        <f>IF(C2062+1=Protocol!$V$21,0,C2062+1)</f>
        <v>11</v>
      </c>
      <c r="D2063" s="1">
        <f t="shared" si="81"/>
        <v>4</v>
      </c>
      <c r="E2063" s="1" t="str">
        <f>INDEX(Protocol[Mark],MATCH(C2063,Protocol[Step],0))</f>
        <v>8U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88010004</v>
      </c>
      <c r="H2063" s="134">
        <f>Systematic[[#This Row],[SampleVariableLabel]]+100*Systematic[[#This Row],[State]]</f>
        <v>88011104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88</v>
      </c>
      <c r="B2064" s="1">
        <f>IF(C2064=0,IF(B2063=Protocol!$V$20,1,B2063+1),B2063)</f>
        <v>1</v>
      </c>
      <c r="C2064" s="1">
        <f>IF(C2063+1=Protocol!$V$21,0,C2063+1)</f>
        <v>12</v>
      </c>
      <c r="D2064" s="1">
        <f t="shared" si="81"/>
        <v>5</v>
      </c>
      <c r="E2064" s="1" t="str">
        <f>INDEX(Protocol[Mark],MATCH(C2064,Protocol[Step],0))</f>
        <v>9Rot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88010005</v>
      </c>
      <c r="H2064" s="134">
        <f>Systematic[[#This Row],[SampleVariableLabel]]+100*Systematic[[#This Row],[State]]</f>
        <v>88011205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88</v>
      </c>
      <c r="B2065" s="1">
        <f>IF(C2065=0,IF(B2064=Protocol!$V$20,1,B2064+1),B2064)</f>
        <v>1</v>
      </c>
      <c r="C2065" s="1">
        <f>IF(C2064+1=Protocol!$V$21,0,C2064+1)</f>
        <v>13</v>
      </c>
      <c r="D2065" s="1">
        <f t="shared" si="81"/>
        <v>6</v>
      </c>
      <c r="E2065" s="1" t="str">
        <f>INDEX(Protocol[Mark],MATCH(C2065,Protocol[Step],0))</f>
        <v>10Ama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88010006</v>
      </c>
      <c r="H2065" s="134">
        <f>Systematic[[#This Row],[SampleVariableLabel]]+100*Systematic[[#This Row],[State]]</f>
        <v>88011306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89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R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89010001</v>
      </c>
      <c r="H2066" s="134">
        <f>Systematic[[#This Row],[SampleVariableLabel]]+100*Systematic[[#This Row],[State]]</f>
        <v>89010001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89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89010002</v>
      </c>
      <c r="H2067" s="134">
        <f>Systematic[[#This Row],[SampleVariableLabel]]+100*Systematic[[#This Row],[State]]</f>
        <v>89010102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89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(D)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89010003</v>
      </c>
      <c r="H2068" s="134">
        <f>Systematic[[#This Row],[SampleVariableLabel]]+100*Systematic[[#This Row],[State]]</f>
        <v>89010203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89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(M.1)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89010004</v>
      </c>
      <c r="H2069" s="134">
        <f>Systematic[[#This Row],[SampleVariableLabel]]+100*Systematic[[#This Row],[State]]</f>
        <v>89010304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89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89010005</v>
      </c>
      <c r="H2070" s="134">
        <f>Systematic[[#This Row],[SampleVariableLabel]]+100*Systematic[[#This Row],[State]]</f>
        <v>89010405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89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3M2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89010006</v>
      </c>
      <c r="H2071" s="134">
        <f>Systematic[[#This Row],[SampleVariableLabel]]+100*Systematic[[#This Row],[State]]</f>
        <v>89010506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89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M(c)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89010001</v>
      </c>
      <c r="H2072" s="134">
        <f>Systematic[[#This Row],[SampleVariableLabel]]+100*Systematic[[#This Row],[State]]</f>
        <v>89010601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89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4P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89010002</v>
      </c>
      <c r="H2073" s="134">
        <f>Systematic[[#This Row],[SampleVariableLabel]]+100*Systematic[[#This Row],[State]]</f>
        <v>89010702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89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5G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89010003</v>
      </c>
      <c r="H2074" s="134">
        <f>Systematic[[#This Row],[SampleVariableLabel]]+100*Systematic[[#This Row],[State]]</f>
        <v>89010803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89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6S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89010004</v>
      </c>
      <c r="H2075" s="134">
        <f>Systematic[[#This Row],[SampleVariableLabel]]+100*Systematic[[#This Row],[State]]</f>
        <v>89010904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89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7Gp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89010005</v>
      </c>
      <c r="H2076" s="134">
        <f>Systematic[[#This Row],[SampleVariableLabel]]+100*Systematic[[#This Row],[State]]</f>
        <v>89011005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89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8U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89010006</v>
      </c>
      <c r="H2077" s="134">
        <f>Systematic[[#This Row],[SampleVariableLabel]]+100*Systematic[[#This Row],[State]]</f>
        <v>89011106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89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9Rot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89010001</v>
      </c>
      <c r="H2078" s="134">
        <f>Systematic[[#This Row],[SampleVariableLabel]]+100*Systematic[[#This Row],[State]]</f>
        <v>89011201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89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10Ama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89010002</v>
      </c>
      <c r="H2079" s="134">
        <f>Systematic[[#This Row],[SampleVariableLabel]]+100*Systematic[[#This Row],[State]]</f>
        <v>89011302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90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R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90010003</v>
      </c>
      <c r="H2080" s="134">
        <f>Systematic[[#This Row],[SampleVariableLabel]]+100*Systematic[[#This Row],[State]]</f>
        <v>90010003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90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1Dig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90010004</v>
      </c>
      <c r="H2081" s="134">
        <f>Systematic[[#This Row],[SampleVariableLabel]]+100*Systematic[[#This Row],[State]]</f>
        <v>90010104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90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(D)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90010005</v>
      </c>
      <c r="H2082" s="134">
        <f>Systematic[[#This Row],[SampleVariableLabel]]+100*Systematic[[#This Row],[State]]</f>
        <v>90010205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90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(M.1)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90010006</v>
      </c>
      <c r="H2083" s="134">
        <f>Systematic[[#This Row],[SampleVariableLabel]]+100*Systematic[[#This Row],[State]]</f>
        <v>90010306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90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2Oct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90010001</v>
      </c>
      <c r="H2084" s="134">
        <f>Systematic[[#This Row],[SampleVariableLabel]]+100*Systematic[[#This Row],[State]]</f>
        <v>90010401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90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3M2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90010002</v>
      </c>
      <c r="H2085" s="134">
        <f>Systematic[[#This Row],[SampleVariableLabel]]+100*Systematic[[#This Row],[State]]</f>
        <v>90010502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90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M(c)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90010003</v>
      </c>
      <c r="H2086" s="134">
        <f>Systematic[[#This Row],[SampleVariableLabel]]+100*Systematic[[#This Row],[State]]</f>
        <v>90010603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90</v>
      </c>
      <c r="B2087" s="1">
        <f>IF(C2087=0,IF(B2086=Protocol!$V$20,1,B2086+1),B2086)</f>
        <v>1</v>
      </c>
      <c r="C2087" s="1">
        <f>IF(C2086+1=Protocol!$V$21,0,C2086+1)</f>
        <v>7</v>
      </c>
      <c r="D2087" s="1">
        <f t="shared" si="81"/>
        <v>4</v>
      </c>
      <c r="E2087" s="1" t="str">
        <f>INDEX(Protocol[Mark],MATCH(C2087,Protocol[Step],0))</f>
        <v>4P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90010004</v>
      </c>
      <c r="H2087" s="134">
        <f>Systematic[[#This Row],[SampleVariableLabel]]+100*Systematic[[#This Row],[State]]</f>
        <v>90010704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90</v>
      </c>
      <c r="B2088" s="1">
        <f>IF(C2088=0,IF(B2087=Protocol!$V$20,1,B2087+1),B2087)</f>
        <v>1</v>
      </c>
      <c r="C2088" s="1">
        <f>IF(C2087+1=Protocol!$V$21,0,C2087+1)</f>
        <v>8</v>
      </c>
      <c r="D2088" s="1">
        <f t="shared" si="81"/>
        <v>5</v>
      </c>
      <c r="E2088" s="1" t="str">
        <f>INDEX(Protocol[Mark],MATCH(C2088,Protocol[Step],0))</f>
        <v>5G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90010005</v>
      </c>
      <c r="H2088" s="134">
        <f>Systematic[[#This Row],[SampleVariableLabel]]+100*Systematic[[#This Row],[State]]</f>
        <v>90010805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90</v>
      </c>
      <c r="B2089" s="1">
        <f>IF(C2089=0,IF(B2088=Protocol!$V$20,1,B2088+1),B2088)</f>
        <v>1</v>
      </c>
      <c r="C2089" s="1">
        <f>IF(C2088+1=Protocol!$V$21,0,C2088+1)</f>
        <v>9</v>
      </c>
      <c r="D2089" s="1">
        <f t="shared" si="81"/>
        <v>6</v>
      </c>
      <c r="E2089" s="1" t="str">
        <f>INDEX(Protocol[Mark],MATCH(C2089,Protocol[Step],0))</f>
        <v>6S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90010006</v>
      </c>
      <c r="H2089" s="134">
        <f>Systematic[[#This Row],[SampleVariableLabel]]+100*Systematic[[#This Row],[State]]</f>
        <v>90010906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90</v>
      </c>
      <c r="B2090" s="1">
        <f>IF(C2090=0,IF(B2089=Protocol!$V$20,1,B2089+1),B2089)</f>
        <v>1</v>
      </c>
      <c r="C2090" s="1">
        <f>IF(C2089+1=Protocol!$V$21,0,C2089+1)</f>
        <v>10</v>
      </c>
      <c r="D2090" s="1">
        <f t="shared" si="81"/>
        <v>1</v>
      </c>
      <c r="E2090" s="1" t="str">
        <f>INDEX(Protocol[Mark],MATCH(C2090,Protocol[Step],0))</f>
        <v>7Gp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90010001</v>
      </c>
      <c r="H2090" s="134">
        <f>Systematic[[#This Row],[SampleVariableLabel]]+100*Systematic[[#This Row],[State]]</f>
        <v>90011001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90</v>
      </c>
      <c r="B2091" s="1">
        <f>IF(C2091=0,IF(B2090=Protocol!$V$20,1,B2090+1),B2090)</f>
        <v>1</v>
      </c>
      <c r="C2091" s="1">
        <f>IF(C2090+1=Protocol!$V$21,0,C2090+1)</f>
        <v>11</v>
      </c>
      <c r="D2091" s="1">
        <f t="shared" si="81"/>
        <v>2</v>
      </c>
      <c r="E2091" s="1" t="str">
        <f>INDEX(Protocol[Mark],MATCH(C2091,Protocol[Step],0))</f>
        <v>8U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90010002</v>
      </c>
      <c r="H2091" s="134">
        <f>Systematic[[#This Row],[SampleVariableLabel]]+100*Systematic[[#This Row],[State]]</f>
        <v>90011102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90</v>
      </c>
      <c r="B2092" s="1">
        <f>IF(C2092=0,IF(B2091=Protocol!$V$20,1,B2091+1),B2091)</f>
        <v>1</v>
      </c>
      <c r="C2092" s="1">
        <f>IF(C2091+1=Protocol!$V$21,0,C2091+1)</f>
        <v>12</v>
      </c>
      <c r="D2092" s="1">
        <f t="shared" si="81"/>
        <v>3</v>
      </c>
      <c r="E2092" s="1" t="str">
        <f>INDEX(Protocol[Mark],MATCH(C2092,Protocol[Step],0))</f>
        <v>9Rot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90010003</v>
      </c>
      <c r="H2092" s="134">
        <f>Systematic[[#This Row],[SampleVariableLabel]]+100*Systematic[[#This Row],[State]]</f>
        <v>90011203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90</v>
      </c>
      <c r="B2093" s="1">
        <f>IF(C2093=0,IF(B2092=Protocol!$V$20,1,B2092+1),B2092)</f>
        <v>1</v>
      </c>
      <c r="C2093" s="1">
        <f>IF(C2092+1=Protocol!$V$21,0,C2092+1)</f>
        <v>13</v>
      </c>
      <c r="D2093" s="1">
        <f t="shared" si="81"/>
        <v>4</v>
      </c>
      <c r="E2093" s="1" t="str">
        <f>INDEX(Protocol[Mark],MATCH(C2093,Protocol[Step],0))</f>
        <v>10Ama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90010004</v>
      </c>
      <c r="H2093" s="134">
        <f>Systematic[[#This Row],[SampleVariableLabel]]+100*Systematic[[#This Row],[State]]</f>
        <v>90011304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91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R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91010005</v>
      </c>
      <c r="H2094" s="134">
        <f>Systematic[[#This Row],[SampleVariableLabel]]+100*Systematic[[#This Row],[State]]</f>
        <v>91010005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91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1Dig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91010006</v>
      </c>
      <c r="H2095" s="134">
        <f>Systematic[[#This Row],[SampleVariableLabel]]+100*Systematic[[#This Row],[State]]</f>
        <v>91010106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91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(D)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91010001</v>
      </c>
      <c r="H2096" s="134">
        <f>Systematic[[#This Row],[SampleVariableLabel]]+100*Systematic[[#This Row],[State]]</f>
        <v>91010201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91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(M.1)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91010002</v>
      </c>
      <c r="H2097" s="134">
        <f>Systematic[[#This Row],[SampleVariableLabel]]+100*Systematic[[#This Row],[State]]</f>
        <v>91010302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91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2Oct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91010003</v>
      </c>
      <c r="H2098" s="134">
        <f>Systematic[[#This Row],[SampleVariableLabel]]+100*Systematic[[#This Row],[State]]</f>
        <v>91010403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91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3M2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91010004</v>
      </c>
      <c r="H2099" s="134">
        <f>Systematic[[#This Row],[SampleVariableLabel]]+100*Systematic[[#This Row],[State]]</f>
        <v>91010504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91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M(c)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91010005</v>
      </c>
      <c r="H2100" s="134">
        <f>Systematic[[#This Row],[SampleVariableLabel]]+100*Systematic[[#This Row],[State]]</f>
        <v>91010605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91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4P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91010006</v>
      </c>
      <c r="H2101" s="134">
        <f>Systematic[[#This Row],[SampleVariableLabel]]+100*Systematic[[#This Row],[State]]</f>
        <v>91010706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91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5G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91010001</v>
      </c>
      <c r="H2102" s="134">
        <f>Systematic[[#This Row],[SampleVariableLabel]]+100*Systematic[[#This Row],[State]]</f>
        <v>91010801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91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6S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91010002</v>
      </c>
      <c r="H2103" s="134">
        <f>Systematic[[#This Row],[SampleVariableLabel]]+100*Systematic[[#This Row],[State]]</f>
        <v>91010902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91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7Gp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91010003</v>
      </c>
      <c r="H2104" s="134">
        <f>Systematic[[#This Row],[SampleVariableLabel]]+100*Systematic[[#This Row],[State]]</f>
        <v>91011003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91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8U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91010004</v>
      </c>
      <c r="H2105" s="134">
        <f>Systematic[[#This Row],[SampleVariableLabel]]+100*Systematic[[#This Row],[State]]</f>
        <v>91011104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91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9Rot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91010005</v>
      </c>
      <c r="H2106" s="134">
        <f>Systematic[[#This Row],[SampleVariableLabel]]+100*Systematic[[#This Row],[State]]</f>
        <v>91011205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91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10Ama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91010006</v>
      </c>
      <c r="H2107" s="134">
        <f>Systematic[[#This Row],[SampleVariableLabel]]+100*Systematic[[#This Row],[State]]</f>
        <v>91011306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92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R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92010001</v>
      </c>
      <c r="H2108" s="134">
        <f>Systematic[[#This Row],[SampleVariableLabel]]+100*Systematic[[#This Row],[State]]</f>
        <v>92010001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92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1Dig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92010002</v>
      </c>
      <c r="H2109" s="134">
        <f>Systematic[[#This Row],[SampleVariableLabel]]+100*Systematic[[#This Row],[State]]</f>
        <v>92010102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92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(D)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92010003</v>
      </c>
      <c r="H2110" s="134">
        <f>Systematic[[#This Row],[SampleVariableLabel]]+100*Systematic[[#This Row],[State]]</f>
        <v>92010203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92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(M.1)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92010004</v>
      </c>
      <c r="H2111" s="134">
        <f>Systematic[[#This Row],[SampleVariableLabel]]+100*Systematic[[#This Row],[State]]</f>
        <v>92010304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92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2Oct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92010005</v>
      </c>
      <c r="H2112" s="134">
        <f>Systematic[[#This Row],[SampleVariableLabel]]+100*Systematic[[#This Row],[State]]</f>
        <v>92010405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92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3M2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92010006</v>
      </c>
      <c r="H2113" s="134">
        <f>Systematic[[#This Row],[SampleVariableLabel]]+100*Systematic[[#This Row],[State]]</f>
        <v>92010506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92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M(c)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92010001</v>
      </c>
      <c r="H2114" s="134">
        <f>Systematic[[#This Row],[SampleVariableLabel]]+100*Systematic[[#This Row],[State]]</f>
        <v>92010601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92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4P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92010002</v>
      </c>
      <c r="H2115" s="134">
        <f>Systematic[[#This Row],[SampleVariableLabel]]+100*Systematic[[#This Row],[State]]</f>
        <v>92010702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92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5G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92010003</v>
      </c>
      <c r="H2116" s="134">
        <f>Systematic[[#This Row],[SampleVariableLabel]]+100*Systematic[[#This Row],[State]]</f>
        <v>92010803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92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6S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92010004</v>
      </c>
      <c r="H2117" s="134">
        <f>Systematic[[#This Row],[SampleVariableLabel]]+100*Systematic[[#This Row],[State]]</f>
        <v>92010904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92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7Gp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92010005</v>
      </c>
      <c r="H2118" s="134">
        <f>Systematic[[#This Row],[SampleVariableLabel]]+100*Systematic[[#This Row],[State]]</f>
        <v>92011005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92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8U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92010006</v>
      </c>
      <c r="H2119" s="134">
        <f>Systematic[[#This Row],[SampleVariableLabel]]+100*Systematic[[#This Row],[State]]</f>
        <v>92011106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92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9Rot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92010001</v>
      </c>
      <c r="H2120" s="134">
        <f>Systematic[[#This Row],[SampleVariableLabel]]+100*Systematic[[#This Row],[State]]</f>
        <v>92011201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92</v>
      </c>
      <c r="B2121" s="1">
        <f>IF(C2121=0,IF(B2120=Protocol!$V$20,1,B2120+1),B2120)</f>
        <v>1</v>
      </c>
      <c r="C2121" s="1">
        <f>IF(C2120+1=Protocol!$V$21,0,C2120+1)</f>
        <v>13</v>
      </c>
      <c r="D2121" s="1">
        <f t="shared" si="83"/>
        <v>2</v>
      </c>
      <c r="E2121" s="1" t="str">
        <f>INDEX(Protocol[Mark],MATCH(C2121,Protocol[Step],0))</f>
        <v>10Ama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92010002</v>
      </c>
      <c r="H2121" s="134">
        <f>Systematic[[#This Row],[SampleVariableLabel]]+100*Systematic[[#This Row],[State]]</f>
        <v>92011302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93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R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93010003</v>
      </c>
      <c r="H2122" s="134">
        <f>Systematic[[#This Row],[SampleVariableLabel]]+100*Systematic[[#This Row],[State]]</f>
        <v>93010003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93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1Dig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93010004</v>
      </c>
      <c r="H2123" s="134">
        <f>Systematic[[#This Row],[SampleVariableLabel]]+100*Systematic[[#This Row],[State]]</f>
        <v>93010104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93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(D)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93010005</v>
      </c>
      <c r="H2124" s="134">
        <f>Systematic[[#This Row],[SampleVariableLabel]]+100*Systematic[[#This Row],[State]]</f>
        <v>93010205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93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(M.1)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93010006</v>
      </c>
      <c r="H2125" s="134">
        <f>Systematic[[#This Row],[SampleVariableLabel]]+100*Systematic[[#This Row],[State]]</f>
        <v>93010306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93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2Oct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93010001</v>
      </c>
      <c r="H2126" s="134">
        <f>Systematic[[#This Row],[SampleVariableLabel]]+100*Systematic[[#This Row],[State]]</f>
        <v>93010401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93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3M2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93010002</v>
      </c>
      <c r="H2127" s="134">
        <f>Systematic[[#This Row],[SampleVariableLabel]]+100*Systematic[[#This Row],[State]]</f>
        <v>93010502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93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M(c)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93010003</v>
      </c>
      <c r="H2128" s="134">
        <f>Systematic[[#This Row],[SampleVariableLabel]]+100*Systematic[[#This Row],[State]]</f>
        <v>93010603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93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4P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93010004</v>
      </c>
      <c r="H2129" s="134">
        <f>Systematic[[#This Row],[SampleVariableLabel]]+100*Systematic[[#This Row],[State]]</f>
        <v>93010704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93</v>
      </c>
      <c r="B2130" s="1">
        <f>IF(C2130=0,IF(B2129=Protocol!$V$20,1,B2129+1),B2129)</f>
        <v>1</v>
      </c>
      <c r="C2130" s="1">
        <f>IF(C2129+1=Protocol!$V$21,0,C2129+1)</f>
        <v>8</v>
      </c>
      <c r="D2130" s="1">
        <f t="shared" si="83"/>
        <v>5</v>
      </c>
      <c r="E2130" s="1" t="str">
        <f>INDEX(Protocol[Mark],MATCH(C2130,Protocol[Step],0))</f>
        <v>5G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93010005</v>
      </c>
      <c r="H2130" s="134">
        <f>Systematic[[#This Row],[SampleVariableLabel]]+100*Systematic[[#This Row],[State]]</f>
        <v>93010805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93</v>
      </c>
      <c r="B2131" s="1">
        <f>IF(C2131=0,IF(B2130=Protocol!$V$20,1,B2130+1),B2130)</f>
        <v>1</v>
      </c>
      <c r="C2131" s="1">
        <f>IF(C2130+1=Protocol!$V$21,0,C2130+1)</f>
        <v>9</v>
      </c>
      <c r="D2131" s="1">
        <f t="shared" si="83"/>
        <v>6</v>
      </c>
      <c r="E2131" s="1" t="str">
        <f>INDEX(Protocol[Mark],MATCH(C2131,Protocol[Step],0))</f>
        <v>6S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93010006</v>
      </c>
      <c r="H2131" s="134">
        <f>Systematic[[#This Row],[SampleVariableLabel]]+100*Systematic[[#This Row],[State]]</f>
        <v>93010906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93</v>
      </c>
      <c r="B2132" s="1">
        <f>IF(C2132=0,IF(B2131=Protocol!$V$20,1,B2131+1),B2131)</f>
        <v>1</v>
      </c>
      <c r="C2132" s="1">
        <f>IF(C2131+1=Protocol!$V$21,0,C2131+1)</f>
        <v>10</v>
      </c>
      <c r="D2132" s="1">
        <f t="shared" si="83"/>
        <v>1</v>
      </c>
      <c r="E2132" s="1" t="str">
        <f>INDEX(Protocol[Mark],MATCH(C2132,Protocol[Step],0))</f>
        <v>7Gp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93010001</v>
      </c>
      <c r="H2132" s="134">
        <f>Systematic[[#This Row],[SampleVariableLabel]]+100*Systematic[[#This Row],[State]]</f>
        <v>93011001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93</v>
      </c>
      <c r="B2133" s="1">
        <f>IF(C2133=0,IF(B2132=Protocol!$V$20,1,B2132+1),B2132)</f>
        <v>1</v>
      </c>
      <c r="C2133" s="1">
        <f>IF(C2132+1=Protocol!$V$21,0,C2132+1)</f>
        <v>11</v>
      </c>
      <c r="D2133" s="1">
        <f t="shared" si="83"/>
        <v>2</v>
      </c>
      <c r="E2133" s="1" t="str">
        <f>INDEX(Protocol[Mark],MATCH(C2133,Protocol[Step],0))</f>
        <v>8U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93010002</v>
      </c>
      <c r="H2133" s="134">
        <f>Systematic[[#This Row],[SampleVariableLabel]]+100*Systematic[[#This Row],[State]]</f>
        <v>93011102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93</v>
      </c>
      <c r="B2134" s="1">
        <f>IF(C2134=0,IF(B2133=Protocol!$V$20,1,B2133+1),B2133)</f>
        <v>1</v>
      </c>
      <c r="C2134" s="1">
        <f>IF(C2133+1=Protocol!$V$21,0,C2133+1)</f>
        <v>12</v>
      </c>
      <c r="D2134" s="1">
        <f t="shared" si="83"/>
        <v>3</v>
      </c>
      <c r="E2134" s="1" t="str">
        <f>INDEX(Protocol[Mark],MATCH(C2134,Protocol[Step],0))</f>
        <v>9Rot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93010003</v>
      </c>
      <c r="H2134" s="134">
        <f>Systematic[[#This Row],[SampleVariableLabel]]+100*Systematic[[#This Row],[State]]</f>
        <v>93011203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93</v>
      </c>
      <c r="B2135" s="1">
        <f>IF(C2135=0,IF(B2134=Protocol!$V$20,1,B2134+1),B2134)</f>
        <v>1</v>
      </c>
      <c r="C2135" s="1">
        <f>IF(C2134+1=Protocol!$V$21,0,C2134+1)</f>
        <v>13</v>
      </c>
      <c r="D2135" s="1">
        <f t="shared" si="83"/>
        <v>4</v>
      </c>
      <c r="E2135" s="1" t="str">
        <f>INDEX(Protocol[Mark],MATCH(C2135,Protocol[Step],0))</f>
        <v>10Ama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93010004</v>
      </c>
      <c r="H2135" s="134">
        <f>Systematic[[#This Row],[SampleVariableLabel]]+100*Systematic[[#This Row],[State]]</f>
        <v>93011304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94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R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94010005</v>
      </c>
      <c r="H2136" s="134">
        <f>Systematic[[#This Row],[SampleVariableLabel]]+100*Systematic[[#This Row],[State]]</f>
        <v>94010005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94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1Dig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94010006</v>
      </c>
      <c r="H2137" s="134">
        <f>Systematic[[#This Row],[SampleVariableLabel]]+100*Systematic[[#This Row],[State]]</f>
        <v>94010106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94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(D)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94010001</v>
      </c>
      <c r="H2138" s="134">
        <f>Systematic[[#This Row],[SampleVariableLabel]]+100*Systematic[[#This Row],[State]]</f>
        <v>94010201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94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(M.1)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94010002</v>
      </c>
      <c r="H2139" s="134">
        <f>Systematic[[#This Row],[SampleVariableLabel]]+100*Systematic[[#This Row],[State]]</f>
        <v>94010302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94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2Oct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94010003</v>
      </c>
      <c r="H2140" s="134">
        <f>Systematic[[#This Row],[SampleVariableLabel]]+100*Systematic[[#This Row],[State]]</f>
        <v>94010403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94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3M2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94010004</v>
      </c>
      <c r="H2141" s="134">
        <f>Systematic[[#This Row],[SampleVariableLabel]]+100*Systematic[[#This Row],[State]]</f>
        <v>94010504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94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M(c)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94010005</v>
      </c>
      <c r="H2142" s="134">
        <f>Systematic[[#This Row],[SampleVariableLabel]]+100*Systematic[[#This Row],[State]]</f>
        <v>94010605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94</v>
      </c>
      <c r="B2143" s="1">
        <f>IF(C2143=0,IF(B2142=Protocol!$V$20,1,B2142+1),B2142)</f>
        <v>1</v>
      </c>
      <c r="C2143" s="1">
        <f>IF(C2142+1=Protocol!$V$21,0,C2142+1)</f>
        <v>7</v>
      </c>
      <c r="D2143" s="1">
        <f t="shared" si="83"/>
        <v>6</v>
      </c>
      <c r="E2143" s="1" t="str">
        <f>INDEX(Protocol[Mark],MATCH(C2143,Protocol[Step],0))</f>
        <v>4P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94010006</v>
      </c>
      <c r="H2143" s="134">
        <f>Systematic[[#This Row],[SampleVariableLabel]]+100*Systematic[[#This Row],[State]]</f>
        <v>94010706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94</v>
      </c>
      <c r="B2144" s="1">
        <f>IF(C2144=0,IF(B2143=Protocol!$V$20,1,B2143+1),B2143)</f>
        <v>1</v>
      </c>
      <c r="C2144" s="1">
        <f>IF(C2143+1=Protocol!$V$21,0,C2143+1)</f>
        <v>8</v>
      </c>
      <c r="D2144" s="1">
        <f t="shared" si="83"/>
        <v>1</v>
      </c>
      <c r="E2144" s="1" t="str">
        <f>INDEX(Protocol[Mark],MATCH(C2144,Protocol[Step],0))</f>
        <v>5G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94010001</v>
      </c>
      <c r="H2144" s="134">
        <f>Systematic[[#This Row],[SampleVariableLabel]]+100*Systematic[[#This Row],[State]]</f>
        <v>94010801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94</v>
      </c>
      <c r="B2145" s="1">
        <f>IF(C2145=0,IF(B2144=Protocol!$V$20,1,B2144+1),B2144)</f>
        <v>1</v>
      </c>
      <c r="C2145" s="1">
        <f>IF(C2144+1=Protocol!$V$21,0,C2144+1)</f>
        <v>9</v>
      </c>
      <c r="D2145" s="1">
        <f t="shared" si="83"/>
        <v>2</v>
      </c>
      <c r="E2145" s="1" t="str">
        <f>INDEX(Protocol[Mark],MATCH(C2145,Protocol[Step],0))</f>
        <v>6S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94010002</v>
      </c>
      <c r="H2145" s="134">
        <f>Systematic[[#This Row],[SampleVariableLabel]]+100*Systematic[[#This Row],[State]]</f>
        <v>94010902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94</v>
      </c>
      <c r="B2146" s="1">
        <f>IF(C2146=0,IF(B2145=Protocol!$V$20,1,B2145+1),B2145)</f>
        <v>1</v>
      </c>
      <c r="C2146" s="1">
        <f>IF(C2145+1=Protocol!$V$21,0,C2145+1)</f>
        <v>10</v>
      </c>
      <c r="D2146" s="1">
        <f t="shared" si="83"/>
        <v>3</v>
      </c>
      <c r="E2146" s="1" t="str">
        <f>INDEX(Protocol[Mark],MATCH(C2146,Protocol[Step],0))</f>
        <v>7Gp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94010003</v>
      </c>
      <c r="H2146" s="134">
        <f>Systematic[[#This Row],[SampleVariableLabel]]+100*Systematic[[#This Row],[State]]</f>
        <v>94011003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94</v>
      </c>
      <c r="B2147" s="1">
        <f>IF(C2147=0,IF(B2146=Protocol!$V$20,1,B2146+1),B2146)</f>
        <v>1</v>
      </c>
      <c r="C2147" s="1">
        <f>IF(C2146+1=Protocol!$V$21,0,C2146+1)</f>
        <v>11</v>
      </c>
      <c r="D2147" s="1">
        <f t="shared" si="83"/>
        <v>4</v>
      </c>
      <c r="E2147" s="1" t="str">
        <f>INDEX(Protocol[Mark],MATCH(C2147,Protocol[Step],0))</f>
        <v>8U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94010004</v>
      </c>
      <c r="H2147" s="134">
        <f>Systematic[[#This Row],[SampleVariableLabel]]+100*Systematic[[#This Row],[State]]</f>
        <v>94011104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94</v>
      </c>
      <c r="B2148" s="1">
        <f>IF(C2148=0,IF(B2147=Protocol!$V$20,1,B2147+1),B2147)</f>
        <v>1</v>
      </c>
      <c r="C2148" s="1">
        <f>IF(C2147+1=Protocol!$V$21,0,C2147+1)</f>
        <v>12</v>
      </c>
      <c r="D2148" s="1">
        <f t="shared" si="83"/>
        <v>5</v>
      </c>
      <c r="E2148" s="1" t="str">
        <f>INDEX(Protocol[Mark],MATCH(C2148,Protocol[Step],0))</f>
        <v>9Rot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94010005</v>
      </c>
      <c r="H2148" s="134">
        <f>Systematic[[#This Row],[SampleVariableLabel]]+100*Systematic[[#This Row],[State]]</f>
        <v>94011205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94</v>
      </c>
      <c r="B2149" s="1">
        <f>IF(C2149=0,IF(B2148=Protocol!$V$20,1,B2148+1),B2148)</f>
        <v>1</v>
      </c>
      <c r="C2149" s="1">
        <f>IF(C2148+1=Protocol!$V$21,0,C2148+1)</f>
        <v>13</v>
      </c>
      <c r="D2149" s="1">
        <f t="shared" si="83"/>
        <v>6</v>
      </c>
      <c r="E2149" s="1" t="str">
        <f>INDEX(Protocol[Mark],MATCH(C2149,Protocol[Step],0))</f>
        <v>10Ama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94010006</v>
      </c>
      <c r="H2149" s="134">
        <f>Systematic[[#This Row],[SampleVariableLabel]]+100*Systematic[[#This Row],[State]]</f>
        <v>94011306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95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R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95010001</v>
      </c>
      <c r="H2150" s="134">
        <f>Systematic[[#This Row],[SampleVariableLabel]]+100*Systematic[[#This Row],[State]]</f>
        <v>95010001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95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1Dig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95010002</v>
      </c>
      <c r="H2151" s="134">
        <f>Systematic[[#This Row],[SampleVariableLabel]]+100*Systematic[[#This Row],[State]]</f>
        <v>95010102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95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(D)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95010003</v>
      </c>
      <c r="H2152" s="134">
        <f>Systematic[[#This Row],[SampleVariableLabel]]+100*Systematic[[#This Row],[State]]</f>
        <v>95010203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95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(M.1)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95010004</v>
      </c>
      <c r="H2153" s="134">
        <f>Systematic[[#This Row],[SampleVariableLabel]]+100*Systematic[[#This Row],[State]]</f>
        <v>95010304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95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2Oct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95010005</v>
      </c>
      <c r="H2154" s="134">
        <f>Systematic[[#This Row],[SampleVariableLabel]]+100*Systematic[[#This Row],[State]]</f>
        <v>95010405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95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3M2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95010006</v>
      </c>
      <c r="H2155" s="134">
        <f>Systematic[[#This Row],[SampleVariableLabel]]+100*Systematic[[#This Row],[State]]</f>
        <v>95010506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95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M(c)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95010001</v>
      </c>
      <c r="H2156" s="134">
        <f>Systematic[[#This Row],[SampleVariableLabel]]+100*Systematic[[#This Row],[State]]</f>
        <v>95010601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95</v>
      </c>
      <c r="B2157" s="1">
        <f>IF(C2157=0,IF(B2156=Protocol!$V$20,1,B2156+1),B2156)</f>
        <v>1</v>
      </c>
      <c r="C2157" s="1">
        <f>IF(C2156+1=Protocol!$V$21,0,C2156+1)</f>
        <v>7</v>
      </c>
      <c r="D2157" s="1">
        <f t="shared" si="83"/>
        <v>2</v>
      </c>
      <c r="E2157" s="1" t="str">
        <f>INDEX(Protocol[Mark],MATCH(C2157,Protocol[Step],0))</f>
        <v>4P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95010002</v>
      </c>
      <c r="H2157" s="134">
        <f>Systematic[[#This Row],[SampleVariableLabel]]+100*Systematic[[#This Row],[State]]</f>
        <v>95010702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95</v>
      </c>
      <c r="B2158" s="1">
        <f>IF(C2158=0,IF(B2157=Protocol!$V$20,1,B2157+1),B2157)</f>
        <v>1</v>
      </c>
      <c r="C2158" s="1">
        <f>IF(C2157+1=Protocol!$V$21,0,C2157+1)</f>
        <v>8</v>
      </c>
      <c r="D2158" s="1">
        <f t="shared" si="83"/>
        <v>3</v>
      </c>
      <c r="E2158" s="1" t="str">
        <f>INDEX(Protocol[Mark],MATCH(C2158,Protocol[Step],0))</f>
        <v>5G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95010003</v>
      </c>
      <c r="H2158" s="134">
        <f>Systematic[[#This Row],[SampleVariableLabel]]+100*Systematic[[#This Row],[State]]</f>
        <v>95010803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95</v>
      </c>
      <c r="B2159" s="1">
        <f>IF(C2159=0,IF(B2158=Protocol!$V$20,1,B2158+1),B2158)</f>
        <v>1</v>
      </c>
      <c r="C2159" s="1">
        <f>IF(C2158+1=Protocol!$V$21,0,C2158+1)</f>
        <v>9</v>
      </c>
      <c r="D2159" s="1">
        <f t="shared" si="83"/>
        <v>4</v>
      </c>
      <c r="E2159" s="1" t="str">
        <f>INDEX(Protocol[Mark],MATCH(C2159,Protocol[Step],0))</f>
        <v>6S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95010004</v>
      </c>
      <c r="H2159" s="134">
        <f>Systematic[[#This Row],[SampleVariableLabel]]+100*Systematic[[#This Row],[State]]</f>
        <v>95010904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95</v>
      </c>
      <c r="B2160" s="1">
        <f>IF(C2160=0,IF(B2159=Protocol!$V$20,1,B2159+1),B2159)</f>
        <v>1</v>
      </c>
      <c r="C2160" s="1">
        <f>IF(C2159+1=Protocol!$V$21,0,C2159+1)</f>
        <v>10</v>
      </c>
      <c r="D2160" s="1">
        <f t="shared" si="83"/>
        <v>5</v>
      </c>
      <c r="E2160" s="1" t="str">
        <f>INDEX(Protocol[Mark],MATCH(C2160,Protocol[Step],0))</f>
        <v>7Gp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95010005</v>
      </c>
      <c r="H2160" s="134">
        <f>Systematic[[#This Row],[SampleVariableLabel]]+100*Systematic[[#This Row],[State]]</f>
        <v>95011005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95</v>
      </c>
      <c r="B2161" s="1">
        <f>IF(C2161=0,IF(B2160=Protocol!$V$20,1,B2160+1),B2160)</f>
        <v>1</v>
      </c>
      <c r="C2161" s="1">
        <f>IF(C2160+1=Protocol!$V$21,0,C2160+1)</f>
        <v>11</v>
      </c>
      <c r="D2161" s="1">
        <f t="shared" si="83"/>
        <v>6</v>
      </c>
      <c r="E2161" s="1" t="str">
        <f>INDEX(Protocol[Mark],MATCH(C2161,Protocol[Step],0))</f>
        <v>8U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95010006</v>
      </c>
      <c r="H2161" s="134">
        <f>Systematic[[#This Row],[SampleVariableLabel]]+100*Systematic[[#This Row],[State]]</f>
        <v>95011106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95</v>
      </c>
      <c r="B2162" s="1">
        <f>IF(C2162=0,IF(B2161=Protocol!$V$20,1,B2161+1),B2161)</f>
        <v>1</v>
      </c>
      <c r="C2162" s="1">
        <f>IF(C2161+1=Protocol!$V$21,0,C2161+1)</f>
        <v>12</v>
      </c>
      <c r="D2162" s="1">
        <f t="shared" si="83"/>
        <v>1</v>
      </c>
      <c r="E2162" s="1" t="str">
        <f>INDEX(Protocol[Mark],MATCH(C2162,Protocol[Step],0))</f>
        <v>9Rot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95010001</v>
      </c>
      <c r="H2162" s="134">
        <f>Systematic[[#This Row],[SampleVariableLabel]]+100*Systematic[[#This Row],[State]]</f>
        <v>95011201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95</v>
      </c>
      <c r="B2163" s="1">
        <f>IF(C2163=0,IF(B2162=Protocol!$V$20,1,B2162+1),B2162)</f>
        <v>1</v>
      </c>
      <c r="C2163" s="1">
        <f>IF(C2162+1=Protocol!$V$21,0,C2162+1)</f>
        <v>13</v>
      </c>
      <c r="D2163" s="1">
        <f t="shared" si="83"/>
        <v>2</v>
      </c>
      <c r="E2163" s="1" t="str">
        <f>INDEX(Protocol[Mark],MATCH(C2163,Protocol[Step],0))</f>
        <v>10Ama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95010002</v>
      </c>
      <c r="H2163" s="134">
        <f>Systematic[[#This Row],[SampleVariableLabel]]+100*Systematic[[#This Row],[State]]</f>
        <v>95011302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96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R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96010003</v>
      </c>
      <c r="H2164" s="134">
        <f>Systematic[[#This Row],[SampleVariableLabel]]+100*Systematic[[#This Row],[State]]</f>
        <v>96010003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96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1Dig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96010004</v>
      </c>
      <c r="H2165" s="134">
        <f>Systematic[[#This Row],[SampleVariableLabel]]+100*Systematic[[#This Row],[State]]</f>
        <v>96010104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96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(D)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96010005</v>
      </c>
      <c r="H2166" s="134">
        <f>Systematic[[#This Row],[SampleVariableLabel]]+100*Systematic[[#This Row],[State]]</f>
        <v>96010205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96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(M.1)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96010006</v>
      </c>
      <c r="H2167" s="134">
        <f>Systematic[[#This Row],[SampleVariableLabel]]+100*Systematic[[#This Row],[State]]</f>
        <v>96010306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96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2Oct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96010001</v>
      </c>
      <c r="H2168" s="134">
        <f>Systematic[[#This Row],[SampleVariableLabel]]+100*Systematic[[#This Row],[State]]</f>
        <v>96010401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96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3M2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96010002</v>
      </c>
      <c r="H2169" s="134">
        <f>Systematic[[#This Row],[SampleVariableLabel]]+100*Systematic[[#This Row],[State]]</f>
        <v>96010502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96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M(c)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96010003</v>
      </c>
      <c r="H2170" s="134">
        <f>Systematic[[#This Row],[SampleVariableLabel]]+100*Systematic[[#This Row],[State]]</f>
        <v>96010603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96</v>
      </c>
      <c r="B2171" s="1">
        <f>IF(C2171=0,IF(B2170=Protocol!$V$20,1,B2170+1),B2170)</f>
        <v>1</v>
      </c>
      <c r="C2171" s="1">
        <f>IF(C2170+1=Protocol!$V$21,0,C2170+1)</f>
        <v>7</v>
      </c>
      <c r="D2171" s="1">
        <f t="shared" si="83"/>
        <v>4</v>
      </c>
      <c r="E2171" s="1" t="str">
        <f>INDEX(Protocol[Mark],MATCH(C2171,Protocol[Step],0))</f>
        <v>4P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96010004</v>
      </c>
      <c r="H2171" s="134">
        <f>Systematic[[#This Row],[SampleVariableLabel]]+100*Systematic[[#This Row],[State]]</f>
        <v>96010704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96</v>
      </c>
      <c r="B2172" s="1">
        <f>IF(C2172=0,IF(B2171=Protocol!$V$20,1,B2171+1),B2171)</f>
        <v>1</v>
      </c>
      <c r="C2172" s="1">
        <f>IF(C2171+1=Protocol!$V$21,0,C2171+1)</f>
        <v>8</v>
      </c>
      <c r="D2172" s="1">
        <f t="shared" si="83"/>
        <v>5</v>
      </c>
      <c r="E2172" s="1" t="str">
        <f>INDEX(Protocol[Mark],MATCH(C2172,Protocol[Step],0))</f>
        <v>5G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96010005</v>
      </c>
      <c r="H2172" s="134">
        <f>Systematic[[#This Row],[SampleVariableLabel]]+100*Systematic[[#This Row],[State]]</f>
        <v>96010805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96</v>
      </c>
      <c r="B2173" s="1">
        <f>IF(C2173=0,IF(B2172=Protocol!$V$20,1,B2172+1),B2172)</f>
        <v>1</v>
      </c>
      <c r="C2173" s="1">
        <f>IF(C2172+1=Protocol!$V$21,0,C2172+1)</f>
        <v>9</v>
      </c>
      <c r="D2173" s="1">
        <f t="shared" si="83"/>
        <v>6</v>
      </c>
      <c r="E2173" s="1" t="str">
        <f>INDEX(Protocol[Mark],MATCH(C2173,Protocol[Step],0))</f>
        <v>6S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96010006</v>
      </c>
      <c r="H2173" s="134">
        <f>Systematic[[#This Row],[SampleVariableLabel]]+100*Systematic[[#This Row],[State]]</f>
        <v>96010906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96</v>
      </c>
      <c r="B2174" s="1">
        <f>IF(C2174=0,IF(B2173=Protocol!$V$20,1,B2173+1),B2173)</f>
        <v>1</v>
      </c>
      <c r="C2174" s="1">
        <f>IF(C2173+1=Protocol!$V$21,0,C2173+1)</f>
        <v>10</v>
      </c>
      <c r="D2174" s="1">
        <f t="shared" si="83"/>
        <v>1</v>
      </c>
      <c r="E2174" s="1" t="str">
        <f>INDEX(Protocol[Mark],MATCH(C2174,Protocol[Step],0))</f>
        <v>7Gp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96010001</v>
      </c>
      <c r="H2174" s="134">
        <f>Systematic[[#This Row],[SampleVariableLabel]]+100*Systematic[[#This Row],[State]]</f>
        <v>96011001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96</v>
      </c>
      <c r="B2175" s="1">
        <f>IF(C2175=0,IF(B2174=Protocol!$V$20,1,B2174+1),B2174)</f>
        <v>1</v>
      </c>
      <c r="C2175" s="1">
        <f>IF(C2174+1=Protocol!$V$21,0,C2174+1)</f>
        <v>11</v>
      </c>
      <c r="D2175" s="1">
        <f t="shared" si="83"/>
        <v>2</v>
      </c>
      <c r="E2175" s="1" t="str">
        <f>INDEX(Protocol[Mark],MATCH(C2175,Protocol[Step],0))</f>
        <v>8U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96010002</v>
      </c>
      <c r="H2175" s="134">
        <f>Systematic[[#This Row],[SampleVariableLabel]]+100*Systematic[[#This Row],[State]]</f>
        <v>96011102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96</v>
      </c>
      <c r="B2176" s="1">
        <f>IF(C2176=0,IF(B2175=Protocol!$V$20,1,B2175+1),B2175)</f>
        <v>1</v>
      </c>
      <c r="C2176" s="1">
        <f>IF(C2175+1=Protocol!$V$21,0,C2175+1)</f>
        <v>12</v>
      </c>
      <c r="D2176" s="1">
        <f t="shared" si="83"/>
        <v>3</v>
      </c>
      <c r="E2176" s="1" t="str">
        <f>INDEX(Protocol[Mark],MATCH(C2176,Protocol[Step],0))</f>
        <v>9Rot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96010003</v>
      </c>
      <c r="H2176" s="134">
        <f>Systematic[[#This Row],[SampleVariableLabel]]+100*Systematic[[#This Row],[State]]</f>
        <v>96011203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96</v>
      </c>
      <c r="B2177" s="1">
        <f>IF(C2177=0,IF(B2176=Protocol!$V$20,1,B2176+1),B2176)</f>
        <v>1</v>
      </c>
      <c r="C2177" s="1">
        <f>IF(C2176+1=Protocol!$V$21,0,C2176+1)</f>
        <v>13</v>
      </c>
      <c r="D2177" s="1">
        <f t="shared" si="83"/>
        <v>4</v>
      </c>
      <c r="E2177" s="1" t="str">
        <f>INDEX(Protocol[Mark],MATCH(C2177,Protocol[Step],0))</f>
        <v>10Ama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96010004</v>
      </c>
      <c r="H2177" s="134">
        <f>Systematic[[#This Row],[SampleVariableLabel]]+100*Systematic[[#This Row],[State]]</f>
        <v>96011304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97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R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97010005</v>
      </c>
      <c r="H2178" s="134">
        <f>Systematic[[#This Row],[SampleVariableLabel]]+100*Systematic[[#This Row],[State]]</f>
        <v>97010005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97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97010006</v>
      </c>
      <c r="H2179" s="134">
        <f>Systematic[[#This Row],[SampleVariableLabel]]+100*Systematic[[#This Row],[State]]</f>
        <v>97010106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97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(D)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97010001</v>
      </c>
      <c r="H2180" s="134">
        <f>Systematic[[#This Row],[SampleVariableLabel]]+100*Systematic[[#This Row],[State]]</f>
        <v>97010201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97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(M.1)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97010002</v>
      </c>
      <c r="H2181" s="134">
        <f>Systematic[[#This Row],[SampleVariableLabel]]+100*Systematic[[#This Row],[State]]</f>
        <v>97010302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97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97010003</v>
      </c>
      <c r="H2182" s="134">
        <f>Systematic[[#This Row],[SampleVariableLabel]]+100*Systematic[[#This Row],[State]]</f>
        <v>97010403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97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3M2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97010004</v>
      </c>
      <c r="H2183" s="134">
        <f>Systematic[[#This Row],[SampleVariableLabel]]+100*Systematic[[#This Row],[State]]</f>
        <v>97010504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97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M(c)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97010005</v>
      </c>
      <c r="H2184" s="134">
        <f>Systematic[[#This Row],[SampleVariableLabel]]+100*Systematic[[#This Row],[State]]</f>
        <v>97010605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97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4P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97010006</v>
      </c>
      <c r="H2185" s="134">
        <f>Systematic[[#This Row],[SampleVariableLabel]]+100*Systematic[[#This Row],[State]]</f>
        <v>97010706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97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5G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97010001</v>
      </c>
      <c r="H2186" s="134">
        <f>Systematic[[#This Row],[SampleVariableLabel]]+100*Systematic[[#This Row],[State]]</f>
        <v>97010801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97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6S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97010002</v>
      </c>
      <c r="H2187" s="134">
        <f>Systematic[[#This Row],[SampleVariableLabel]]+100*Systematic[[#This Row],[State]]</f>
        <v>97010902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97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7Gp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97010003</v>
      </c>
      <c r="H2188" s="134">
        <f>Systematic[[#This Row],[SampleVariableLabel]]+100*Systematic[[#This Row],[State]]</f>
        <v>97011003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97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8U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97010004</v>
      </c>
      <c r="H2189" s="134">
        <f>Systematic[[#This Row],[SampleVariableLabel]]+100*Systematic[[#This Row],[State]]</f>
        <v>97011104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97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9Rot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97010005</v>
      </c>
      <c r="H2190" s="134">
        <f>Systematic[[#This Row],[SampleVariableLabel]]+100*Systematic[[#This Row],[State]]</f>
        <v>97011205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97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10Ama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97010006</v>
      </c>
      <c r="H2191" s="134">
        <f>Systematic[[#This Row],[SampleVariableLabel]]+100*Systematic[[#This Row],[State]]</f>
        <v>97011306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98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R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98010001</v>
      </c>
      <c r="H2192" s="134">
        <f>Systematic[[#This Row],[SampleVariableLabel]]+100*Systematic[[#This Row],[State]]</f>
        <v>98010001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98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1Dig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98010002</v>
      </c>
      <c r="H2193" s="134">
        <f>Systematic[[#This Row],[SampleVariableLabel]]+100*Systematic[[#This Row],[State]]</f>
        <v>98010102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98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(D)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98010003</v>
      </c>
      <c r="H2194" s="134">
        <f>Systematic[[#This Row],[SampleVariableLabel]]+100*Systematic[[#This Row],[State]]</f>
        <v>98010203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98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(M.1)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98010004</v>
      </c>
      <c r="H2195" s="134">
        <f>Systematic[[#This Row],[SampleVariableLabel]]+100*Systematic[[#This Row],[State]]</f>
        <v>98010304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98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2Oct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98010005</v>
      </c>
      <c r="H2196" s="134">
        <f>Systematic[[#This Row],[SampleVariableLabel]]+100*Systematic[[#This Row],[State]]</f>
        <v>98010405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98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3M2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98010006</v>
      </c>
      <c r="H2197" s="134">
        <f>Systematic[[#This Row],[SampleVariableLabel]]+100*Systematic[[#This Row],[State]]</f>
        <v>98010506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98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M(c)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98010001</v>
      </c>
      <c r="H2198" s="134">
        <f>Systematic[[#This Row],[SampleVariableLabel]]+100*Systematic[[#This Row],[State]]</f>
        <v>98010601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98</v>
      </c>
      <c r="B2199" s="1">
        <f>IF(C2199=0,IF(B2198=Protocol!$V$20,1,B2198+1),B2198)</f>
        <v>1</v>
      </c>
      <c r="C2199" s="1">
        <f>IF(C2198+1=Protocol!$V$21,0,C2198+1)</f>
        <v>7</v>
      </c>
      <c r="D2199" s="1">
        <f t="shared" si="85"/>
        <v>2</v>
      </c>
      <c r="E2199" s="1" t="str">
        <f>INDEX(Protocol[Mark],MATCH(C2199,Protocol[Step],0))</f>
        <v>4P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98010002</v>
      </c>
      <c r="H2199" s="134">
        <f>Systematic[[#This Row],[SampleVariableLabel]]+100*Systematic[[#This Row],[State]]</f>
        <v>98010702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98</v>
      </c>
      <c r="B2200" s="1">
        <f>IF(C2200=0,IF(B2199=Protocol!$V$20,1,B2199+1),B2199)</f>
        <v>1</v>
      </c>
      <c r="C2200" s="1">
        <f>IF(C2199+1=Protocol!$V$21,0,C2199+1)</f>
        <v>8</v>
      </c>
      <c r="D2200" s="1">
        <f t="shared" si="85"/>
        <v>3</v>
      </c>
      <c r="E2200" s="1" t="str">
        <f>INDEX(Protocol[Mark],MATCH(C2200,Protocol[Step],0))</f>
        <v>5G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98010003</v>
      </c>
      <c r="H2200" s="134">
        <f>Systematic[[#This Row],[SampleVariableLabel]]+100*Systematic[[#This Row],[State]]</f>
        <v>98010803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98</v>
      </c>
      <c r="B2201" s="1">
        <f>IF(C2201=0,IF(B2200=Protocol!$V$20,1,B2200+1),B2200)</f>
        <v>1</v>
      </c>
      <c r="C2201" s="1">
        <f>IF(C2200+1=Protocol!$V$21,0,C2200+1)</f>
        <v>9</v>
      </c>
      <c r="D2201" s="1">
        <f t="shared" si="85"/>
        <v>4</v>
      </c>
      <c r="E2201" s="1" t="str">
        <f>INDEX(Protocol[Mark],MATCH(C2201,Protocol[Step],0))</f>
        <v>6S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98010004</v>
      </c>
      <c r="H2201" s="134">
        <f>Systematic[[#This Row],[SampleVariableLabel]]+100*Systematic[[#This Row],[State]]</f>
        <v>98010904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98</v>
      </c>
      <c r="B2202" s="1">
        <f>IF(C2202=0,IF(B2201=Protocol!$V$20,1,B2201+1),B2201)</f>
        <v>1</v>
      </c>
      <c r="C2202" s="1">
        <f>IF(C2201+1=Protocol!$V$21,0,C2201+1)</f>
        <v>10</v>
      </c>
      <c r="D2202" s="1">
        <f t="shared" si="85"/>
        <v>5</v>
      </c>
      <c r="E2202" s="1" t="str">
        <f>INDEX(Protocol[Mark],MATCH(C2202,Protocol[Step],0))</f>
        <v>7Gp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98010005</v>
      </c>
      <c r="H2202" s="134">
        <f>Systematic[[#This Row],[SampleVariableLabel]]+100*Systematic[[#This Row],[State]]</f>
        <v>98011005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98</v>
      </c>
      <c r="B2203" s="1">
        <f>IF(C2203=0,IF(B2202=Protocol!$V$20,1,B2202+1),B2202)</f>
        <v>1</v>
      </c>
      <c r="C2203" s="1">
        <f>IF(C2202+1=Protocol!$V$21,0,C2202+1)</f>
        <v>11</v>
      </c>
      <c r="D2203" s="1">
        <f t="shared" si="85"/>
        <v>6</v>
      </c>
      <c r="E2203" s="1" t="str">
        <f>INDEX(Protocol[Mark],MATCH(C2203,Protocol[Step],0))</f>
        <v>8U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98010006</v>
      </c>
      <c r="H2203" s="134">
        <f>Systematic[[#This Row],[SampleVariableLabel]]+100*Systematic[[#This Row],[State]]</f>
        <v>98011106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98</v>
      </c>
      <c r="B2204" s="1">
        <f>IF(C2204=0,IF(B2203=Protocol!$V$20,1,B2203+1),B2203)</f>
        <v>1</v>
      </c>
      <c r="C2204" s="1">
        <f>IF(C2203+1=Protocol!$V$21,0,C2203+1)</f>
        <v>12</v>
      </c>
      <c r="D2204" s="1">
        <f t="shared" si="85"/>
        <v>1</v>
      </c>
      <c r="E2204" s="1" t="str">
        <f>INDEX(Protocol[Mark],MATCH(C2204,Protocol[Step],0))</f>
        <v>9Rot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98010001</v>
      </c>
      <c r="H2204" s="134">
        <f>Systematic[[#This Row],[SampleVariableLabel]]+100*Systematic[[#This Row],[State]]</f>
        <v>98011201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98</v>
      </c>
      <c r="B2205" s="1">
        <f>IF(C2205=0,IF(B2204=Protocol!$V$20,1,B2204+1),B2204)</f>
        <v>1</v>
      </c>
      <c r="C2205" s="1">
        <f>IF(C2204+1=Protocol!$V$21,0,C2204+1)</f>
        <v>13</v>
      </c>
      <c r="D2205" s="1">
        <f t="shared" si="85"/>
        <v>2</v>
      </c>
      <c r="E2205" s="1" t="str">
        <f>INDEX(Protocol[Mark],MATCH(C2205,Protocol[Step],0))</f>
        <v>10Ama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98010002</v>
      </c>
      <c r="H2205" s="134">
        <f>Systematic[[#This Row],[SampleVariableLabel]]+100*Systematic[[#This Row],[State]]</f>
        <v>98011302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99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R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99010003</v>
      </c>
      <c r="H2206" s="134">
        <f>Systematic[[#This Row],[SampleVariableLabel]]+100*Systematic[[#This Row],[State]]</f>
        <v>99010003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99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1Dig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99010004</v>
      </c>
      <c r="H2207" s="134">
        <f>Systematic[[#This Row],[SampleVariableLabel]]+100*Systematic[[#This Row],[State]]</f>
        <v>99010104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99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(D)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99010005</v>
      </c>
      <c r="H2208" s="134">
        <f>Systematic[[#This Row],[SampleVariableLabel]]+100*Systematic[[#This Row],[State]]</f>
        <v>99010205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99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(M.1)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99010006</v>
      </c>
      <c r="H2209" s="134">
        <f>Systematic[[#This Row],[SampleVariableLabel]]+100*Systematic[[#This Row],[State]]</f>
        <v>99010306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99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2Oct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99010001</v>
      </c>
      <c r="H2210" s="134">
        <f>Systematic[[#This Row],[SampleVariableLabel]]+100*Systematic[[#This Row],[State]]</f>
        <v>99010401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99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3M2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99010002</v>
      </c>
      <c r="H2211" s="134">
        <f>Systematic[[#This Row],[SampleVariableLabel]]+100*Systematic[[#This Row],[State]]</f>
        <v>99010502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99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M(c)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99010003</v>
      </c>
      <c r="H2212" s="134">
        <f>Systematic[[#This Row],[SampleVariableLabel]]+100*Systematic[[#This Row],[State]]</f>
        <v>99010603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99</v>
      </c>
      <c r="B2213" s="1">
        <f>IF(C2213=0,IF(B2212=Protocol!$V$20,1,B2212+1),B2212)</f>
        <v>1</v>
      </c>
      <c r="C2213" s="1">
        <f>IF(C2212+1=Protocol!$V$21,0,C2212+1)</f>
        <v>7</v>
      </c>
      <c r="D2213" s="1">
        <f t="shared" si="85"/>
        <v>4</v>
      </c>
      <c r="E2213" s="1" t="str">
        <f>INDEX(Protocol[Mark],MATCH(C2213,Protocol[Step],0))</f>
        <v>4P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99010004</v>
      </c>
      <c r="H2213" s="134">
        <f>Systematic[[#This Row],[SampleVariableLabel]]+100*Systematic[[#This Row],[State]]</f>
        <v>99010704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99</v>
      </c>
      <c r="B2214" s="1">
        <f>IF(C2214=0,IF(B2213=Protocol!$V$20,1,B2213+1),B2213)</f>
        <v>1</v>
      </c>
      <c r="C2214" s="1">
        <f>IF(C2213+1=Protocol!$V$21,0,C2213+1)</f>
        <v>8</v>
      </c>
      <c r="D2214" s="1">
        <f t="shared" si="85"/>
        <v>5</v>
      </c>
      <c r="E2214" s="1" t="str">
        <f>INDEX(Protocol[Mark],MATCH(C2214,Protocol[Step],0))</f>
        <v>5G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99010005</v>
      </c>
      <c r="H2214" s="134">
        <f>Systematic[[#This Row],[SampleVariableLabel]]+100*Systematic[[#This Row],[State]]</f>
        <v>99010805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99</v>
      </c>
      <c r="B2215" s="1">
        <f>IF(C2215=0,IF(B2214=Protocol!$V$20,1,B2214+1),B2214)</f>
        <v>1</v>
      </c>
      <c r="C2215" s="1">
        <f>IF(C2214+1=Protocol!$V$21,0,C2214+1)</f>
        <v>9</v>
      </c>
      <c r="D2215" s="1">
        <f t="shared" si="85"/>
        <v>6</v>
      </c>
      <c r="E2215" s="1" t="str">
        <f>INDEX(Protocol[Mark],MATCH(C2215,Protocol[Step],0))</f>
        <v>6S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99010006</v>
      </c>
      <c r="H2215" s="134">
        <f>Systematic[[#This Row],[SampleVariableLabel]]+100*Systematic[[#This Row],[State]]</f>
        <v>99010906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99</v>
      </c>
      <c r="B2216" s="1">
        <f>IF(C2216=0,IF(B2215=Protocol!$V$20,1,B2215+1),B2215)</f>
        <v>1</v>
      </c>
      <c r="C2216" s="1">
        <f>IF(C2215+1=Protocol!$V$21,0,C2215+1)</f>
        <v>10</v>
      </c>
      <c r="D2216" s="1">
        <f t="shared" si="85"/>
        <v>1</v>
      </c>
      <c r="E2216" s="1" t="str">
        <f>INDEX(Protocol[Mark],MATCH(C2216,Protocol[Step],0))</f>
        <v>7Gp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99010001</v>
      </c>
      <c r="H2216" s="134">
        <f>Systematic[[#This Row],[SampleVariableLabel]]+100*Systematic[[#This Row],[State]]</f>
        <v>99011001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99</v>
      </c>
      <c r="B2217" s="1">
        <f>IF(C2217=0,IF(B2216=Protocol!$V$20,1,B2216+1),B2216)</f>
        <v>1</v>
      </c>
      <c r="C2217" s="1">
        <f>IF(C2216+1=Protocol!$V$21,0,C2216+1)</f>
        <v>11</v>
      </c>
      <c r="D2217" s="1">
        <f t="shared" si="85"/>
        <v>2</v>
      </c>
      <c r="E2217" s="1" t="str">
        <f>INDEX(Protocol[Mark],MATCH(C2217,Protocol[Step],0))</f>
        <v>8U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99010002</v>
      </c>
      <c r="H2217" s="134">
        <f>Systematic[[#This Row],[SampleVariableLabel]]+100*Systematic[[#This Row],[State]]</f>
        <v>99011102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99</v>
      </c>
      <c r="B2218" s="1">
        <f>IF(C2218=0,IF(B2217=Protocol!$V$20,1,B2217+1),B2217)</f>
        <v>1</v>
      </c>
      <c r="C2218" s="1">
        <f>IF(C2217+1=Protocol!$V$21,0,C2217+1)</f>
        <v>12</v>
      </c>
      <c r="D2218" s="1">
        <f t="shared" si="85"/>
        <v>3</v>
      </c>
      <c r="E2218" s="1" t="str">
        <f>INDEX(Protocol[Mark],MATCH(C2218,Protocol[Step],0))</f>
        <v>9Rot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99010003</v>
      </c>
      <c r="H2218" s="134">
        <f>Systematic[[#This Row],[SampleVariableLabel]]+100*Systematic[[#This Row],[State]]</f>
        <v>99011203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99</v>
      </c>
      <c r="B2219" s="1">
        <f>IF(C2219=0,IF(B2218=Protocol!$V$20,1,B2218+1),B2218)</f>
        <v>1</v>
      </c>
      <c r="C2219" s="1">
        <f>IF(C2218+1=Protocol!$V$21,0,C2218+1)</f>
        <v>13</v>
      </c>
      <c r="D2219" s="1">
        <f t="shared" si="85"/>
        <v>4</v>
      </c>
      <c r="E2219" s="1" t="str">
        <f>INDEX(Protocol[Mark],MATCH(C2219,Protocol[Step],0))</f>
        <v>10Ama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99010004</v>
      </c>
      <c r="H2219" s="134">
        <f>Systematic[[#This Row],[SampleVariableLabel]]+100*Systematic[[#This Row],[State]]</f>
        <v>99011304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100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R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100010005</v>
      </c>
      <c r="H2220" s="134">
        <f>Systematic[[#This Row],[SampleVariableLabel]]+100*Systematic[[#This Row],[State]]</f>
        <v>100010005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100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1Dig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100010006</v>
      </c>
      <c r="H2221" s="134">
        <f>Systematic[[#This Row],[SampleVariableLabel]]+100*Systematic[[#This Row],[State]]</f>
        <v>100010106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100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(D)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100010001</v>
      </c>
      <c r="H2222" s="134">
        <f>Systematic[[#This Row],[SampleVariableLabel]]+100*Systematic[[#This Row],[State]]</f>
        <v>100010201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100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(M.1)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100010002</v>
      </c>
      <c r="H2223" s="134">
        <f>Systematic[[#This Row],[SampleVariableLabel]]+100*Systematic[[#This Row],[State]]</f>
        <v>100010302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100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2Oct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100010003</v>
      </c>
      <c r="H2224" s="134">
        <f>Systematic[[#This Row],[SampleVariableLabel]]+100*Systematic[[#This Row],[State]]</f>
        <v>100010403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100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3M2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100010004</v>
      </c>
      <c r="H2225" s="134">
        <f>Systematic[[#This Row],[SampleVariableLabel]]+100*Systematic[[#This Row],[State]]</f>
        <v>100010504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100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M(c)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100010005</v>
      </c>
      <c r="H2226" s="134">
        <f>Systematic[[#This Row],[SampleVariableLabel]]+100*Systematic[[#This Row],[State]]</f>
        <v>100010605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100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4P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100010006</v>
      </c>
      <c r="H2227" s="134">
        <f>Systematic[[#This Row],[SampleVariableLabel]]+100*Systematic[[#This Row],[State]]</f>
        <v>100010706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100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5G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100010001</v>
      </c>
      <c r="H2228" s="134">
        <f>Systematic[[#This Row],[SampleVariableLabel]]+100*Systematic[[#This Row],[State]]</f>
        <v>100010801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100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6S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100010002</v>
      </c>
      <c r="H2229" s="134">
        <f>Systematic[[#This Row],[SampleVariableLabel]]+100*Systematic[[#This Row],[State]]</f>
        <v>100010902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100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7Gp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100010003</v>
      </c>
      <c r="H2230" s="134">
        <f>Systematic[[#This Row],[SampleVariableLabel]]+100*Systematic[[#This Row],[State]]</f>
        <v>100011003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100</v>
      </c>
      <c r="B2231" s="1">
        <f>IF(C2231=0,IF(B2230=Protocol!$V$20,1,B2230+1),B2230)</f>
        <v>1</v>
      </c>
      <c r="C2231" s="1">
        <f>IF(C2230+1=Protocol!$V$21,0,C2230+1)</f>
        <v>11</v>
      </c>
      <c r="D2231" s="1">
        <f t="shared" si="85"/>
        <v>4</v>
      </c>
      <c r="E2231" s="1" t="str">
        <f>INDEX(Protocol[Mark],MATCH(C2231,Protocol[Step],0))</f>
        <v>8U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100010004</v>
      </c>
      <c r="H2231" s="134">
        <f>Systematic[[#This Row],[SampleVariableLabel]]+100*Systematic[[#This Row],[State]]</f>
        <v>100011104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100</v>
      </c>
      <c r="B2232" s="1">
        <f>IF(C2232=0,IF(B2231=Protocol!$V$20,1,B2231+1),B2231)</f>
        <v>1</v>
      </c>
      <c r="C2232" s="1">
        <f>IF(C2231+1=Protocol!$V$21,0,C2231+1)</f>
        <v>12</v>
      </c>
      <c r="D2232" s="1">
        <f t="shared" si="85"/>
        <v>5</v>
      </c>
      <c r="E2232" s="1" t="str">
        <f>INDEX(Protocol[Mark],MATCH(C2232,Protocol[Step],0))</f>
        <v>9Rot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100010005</v>
      </c>
      <c r="H2232" s="134">
        <f>Systematic[[#This Row],[SampleVariableLabel]]+100*Systematic[[#This Row],[State]]</f>
        <v>100011205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100</v>
      </c>
      <c r="B2233" s="1">
        <f>IF(C2233=0,IF(B2232=Protocol!$V$20,1,B2232+1),B2232)</f>
        <v>1</v>
      </c>
      <c r="C2233" s="1">
        <f>IF(C2232+1=Protocol!$V$21,0,C2232+1)</f>
        <v>13</v>
      </c>
      <c r="D2233" s="1">
        <f t="shared" si="85"/>
        <v>6</v>
      </c>
      <c r="E2233" s="1" t="str">
        <f>INDEX(Protocol[Mark],MATCH(C2233,Protocol[Step],0))</f>
        <v>10Ama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100010006</v>
      </c>
      <c r="H2233" s="134">
        <f>Systematic[[#This Row],[SampleVariableLabel]]+100*Systematic[[#This Row],[State]]</f>
        <v>100011306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R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101010001</v>
      </c>
      <c r="H2234" s="134">
        <f>Systematic[[#This Row],[SampleVariableLabel]]+100*Systematic[[#This Row],[State]]</f>
        <v>101010001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1Dig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101010002</v>
      </c>
      <c r="H2235" s="134">
        <f>Systematic[[#This Row],[SampleVariableLabel]]+100*Systematic[[#This Row],[State]]</f>
        <v>101010102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(D)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101010003</v>
      </c>
      <c r="H2236" s="134">
        <f>Systematic[[#This Row],[SampleVariableLabel]]+100*Systematic[[#This Row],[State]]</f>
        <v>101010203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(M.1)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101010004</v>
      </c>
      <c r="H2237" s="134">
        <f>Systematic[[#This Row],[SampleVariableLabel]]+100*Systematic[[#This Row],[State]]</f>
        <v>101010304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2Oct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101010005</v>
      </c>
      <c r="H2238" s="134">
        <f>Systematic[[#This Row],[SampleVariableLabel]]+100*Systematic[[#This Row],[State]]</f>
        <v>101010405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3M2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101010006</v>
      </c>
      <c r="H2239" s="134">
        <f>Systematic[[#This Row],[SampleVariableLabel]]+100*Systematic[[#This Row],[State]]</f>
        <v>101010506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M(c)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101010001</v>
      </c>
      <c r="H2240" s="134">
        <f>Systematic[[#This Row],[SampleVariableLabel]]+100*Systematic[[#This Row],[State]]</f>
        <v>101010601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101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4P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101010002</v>
      </c>
      <c r="H2241" s="134">
        <f>Systematic[[#This Row],[SampleVariableLabel]]+100*Systematic[[#This Row],[State]]</f>
        <v>101010702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101</v>
      </c>
      <c r="B2242" s="1">
        <f>IF(C2242=0,IF(B2241=Protocol!$V$20,1,B2241+1),B2241)</f>
        <v>1</v>
      </c>
      <c r="C2242" s="1">
        <f>IF(C2241+1=Protocol!$V$21,0,C2241+1)</f>
        <v>8</v>
      </c>
      <c r="D2242" s="1">
        <f t="shared" si="85"/>
        <v>3</v>
      </c>
      <c r="E2242" s="1" t="str">
        <f>INDEX(Protocol[Mark],MATCH(C2242,Protocol[Step],0))</f>
        <v>5G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101010003</v>
      </c>
      <c r="H2242" s="134">
        <f>Systematic[[#This Row],[SampleVariableLabel]]+100*Systematic[[#This Row],[State]]</f>
        <v>101010803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101</v>
      </c>
      <c r="B2243" s="1">
        <f>IF(C2243=0,IF(B2242=Protocol!$V$20,1,B2242+1),B2242)</f>
        <v>1</v>
      </c>
      <c r="C2243" s="1">
        <f>IF(C2242+1=Protocol!$V$21,0,C2242+1)</f>
        <v>9</v>
      </c>
      <c r="D2243" s="1">
        <f t="shared" ref="D2243:D2306" si="87">IF(D2242=nVariables,1,D2242+1)</f>
        <v>4</v>
      </c>
      <c r="E2243" s="1" t="str">
        <f>INDEX(Protocol[Mark],MATCH(C2243,Protocol[Step],0))</f>
        <v>6S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101010004</v>
      </c>
      <c r="H2243" s="134">
        <f>Systematic[[#This Row],[SampleVariableLabel]]+100*Systematic[[#This Row],[State]]</f>
        <v>101010904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101</v>
      </c>
      <c r="B2244" s="1">
        <f>IF(C2244=0,IF(B2243=Protocol!$V$20,1,B2243+1),B2243)</f>
        <v>1</v>
      </c>
      <c r="C2244" s="1">
        <f>IF(C2243+1=Protocol!$V$21,0,C2243+1)</f>
        <v>10</v>
      </c>
      <c r="D2244" s="1">
        <f t="shared" si="87"/>
        <v>5</v>
      </c>
      <c r="E2244" s="1" t="str">
        <f>INDEX(Protocol[Mark],MATCH(C2244,Protocol[Step],0))</f>
        <v>7Gp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101010005</v>
      </c>
      <c r="H2244" s="134">
        <f>Systematic[[#This Row],[SampleVariableLabel]]+100*Systematic[[#This Row],[State]]</f>
        <v>101011005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101</v>
      </c>
      <c r="B2245" s="1">
        <f>IF(C2245=0,IF(B2244=Protocol!$V$20,1,B2244+1),B2244)</f>
        <v>1</v>
      </c>
      <c r="C2245" s="1">
        <f>IF(C2244+1=Protocol!$V$21,0,C2244+1)</f>
        <v>11</v>
      </c>
      <c r="D2245" s="1">
        <f t="shared" si="87"/>
        <v>6</v>
      </c>
      <c r="E2245" s="1" t="str">
        <f>INDEX(Protocol[Mark],MATCH(C2245,Protocol[Step],0))</f>
        <v>8U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101010006</v>
      </c>
      <c r="H2245" s="134">
        <f>Systematic[[#This Row],[SampleVariableLabel]]+100*Systematic[[#This Row],[State]]</f>
        <v>101011106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101</v>
      </c>
      <c r="B2246" s="1">
        <f>IF(C2246=0,IF(B2245=Protocol!$V$20,1,B2245+1),B2245)</f>
        <v>1</v>
      </c>
      <c r="C2246" s="1">
        <f>IF(C2245+1=Protocol!$V$21,0,C2245+1)</f>
        <v>12</v>
      </c>
      <c r="D2246" s="1">
        <f t="shared" si="87"/>
        <v>1</v>
      </c>
      <c r="E2246" s="1" t="str">
        <f>INDEX(Protocol[Mark],MATCH(C2246,Protocol[Step],0))</f>
        <v>9Rot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101010001</v>
      </c>
      <c r="H2246" s="134">
        <f>Systematic[[#This Row],[SampleVariableLabel]]+100*Systematic[[#This Row],[State]]</f>
        <v>101011201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101</v>
      </c>
      <c r="B2247" s="1">
        <f>IF(C2247=0,IF(B2246=Protocol!$V$20,1,B2246+1),B2246)</f>
        <v>1</v>
      </c>
      <c r="C2247" s="1">
        <f>IF(C2246+1=Protocol!$V$21,0,C2246+1)</f>
        <v>13</v>
      </c>
      <c r="D2247" s="1">
        <f t="shared" si="87"/>
        <v>2</v>
      </c>
      <c r="E2247" s="1" t="str">
        <f>INDEX(Protocol[Mark],MATCH(C2247,Protocol[Step],0))</f>
        <v>10Ama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101010002</v>
      </c>
      <c r="H2247" s="134">
        <f>Systematic[[#This Row],[SampleVariableLabel]]+100*Systematic[[#This Row],[State]]</f>
        <v>101011302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102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R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102010003</v>
      </c>
      <c r="H2248" s="134">
        <f>Systematic[[#This Row],[SampleVariableLabel]]+100*Systematic[[#This Row],[State]]</f>
        <v>102010003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102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1Dig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102010004</v>
      </c>
      <c r="H2249" s="134">
        <f>Systematic[[#This Row],[SampleVariableLabel]]+100*Systematic[[#This Row],[State]]</f>
        <v>102010104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102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(D)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102010005</v>
      </c>
      <c r="H2250" s="134">
        <f>Systematic[[#This Row],[SampleVariableLabel]]+100*Systematic[[#This Row],[State]]</f>
        <v>102010205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102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(M.1)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102010006</v>
      </c>
      <c r="H2251" s="134">
        <f>Systematic[[#This Row],[SampleVariableLabel]]+100*Systematic[[#This Row],[State]]</f>
        <v>102010306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102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2Oct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102010001</v>
      </c>
      <c r="H2252" s="134">
        <f>Systematic[[#This Row],[SampleVariableLabel]]+100*Systematic[[#This Row],[State]]</f>
        <v>102010401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102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3M2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102010002</v>
      </c>
      <c r="H2253" s="134">
        <f>Systematic[[#This Row],[SampleVariableLabel]]+100*Systematic[[#This Row],[State]]</f>
        <v>102010502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102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M(c)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102010003</v>
      </c>
      <c r="H2254" s="134">
        <f>Systematic[[#This Row],[SampleVariableLabel]]+100*Systematic[[#This Row],[State]]</f>
        <v>102010603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102</v>
      </c>
      <c r="B2255" s="1">
        <f>IF(C2255=0,IF(B2254=Protocol!$V$20,1,B2254+1),B2254)</f>
        <v>1</v>
      </c>
      <c r="C2255" s="1">
        <f>IF(C2254+1=Protocol!$V$21,0,C2254+1)</f>
        <v>7</v>
      </c>
      <c r="D2255" s="1">
        <f t="shared" si="87"/>
        <v>4</v>
      </c>
      <c r="E2255" s="1" t="str">
        <f>INDEX(Protocol[Mark],MATCH(C2255,Protocol[Step],0))</f>
        <v>4P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102010004</v>
      </c>
      <c r="H2255" s="134">
        <f>Systematic[[#This Row],[SampleVariableLabel]]+100*Systematic[[#This Row],[State]]</f>
        <v>102010704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102</v>
      </c>
      <c r="B2256" s="1">
        <f>IF(C2256=0,IF(B2255=Protocol!$V$20,1,B2255+1),B2255)</f>
        <v>1</v>
      </c>
      <c r="C2256" s="1">
        <f>IF(C2255+1=Protocol!$V$21,0,C2255+1)</f>
        <v>8</v>
      </c>
      <c r="D2256" s="1">
        <f t="shared" si="87"/>
        <v>5</v>
      </c>
      <c r="E2256" s="1" t="str">
        <f>INDEX(Protocol[Mark],MATCH(C2256,Protocol[Step],0))</f>
        <v>5G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102010005</v>
      </c>
      <c r="H2256" s="134">
        <f>Systematic[[#This Row],[SampleVariableLabel]]+100*Systematic[[#This Row],[State]]</f>
        <v>102010805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102</v>
      </c>
      <c r="B2257" s="1">
        <f>IF(C2257=0,IF(B2256=Protocol!$V$20,1,B2256+1),B2256)</f>
        <v>1</v>
      </c>
      <c r="C2257" s="1">
        <f>IF(C2256+1=Protocol!$V$21,0,C2256+1)</f>
        <v>9</v>
      </c>
      <c r="D2257" s="1">
        <f t="shared" si="87"/>
        <v>6</v>
      </c>
      <c r="E2257" s="1" t="str">
        <f>INDEX(Protocol[Mark],MATCH(C2257,Protocol[Step],0))</f>
        <v>6S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102010006</v>
      </c>
      <c r="H2257" s="134">
        <f>Systematic[[#This Row],[SampleVariableLabel]]+100*Systematic[[#This Row],[State]]</f>
        <v>102010906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102</v>
      </c>
      <c r="B2258" s="1">
        <f>IF(C2258=0,IF(B2257=Protocol!$V$20,1,B2257+1),B2257)</f>
        <v>1</v>
      </c>
      <c r="C2258" s="1">
        <f>IF(C2257+1=Protocol!$V$21,0,C2257+1)</f>
        <v>10</v>
      </c>
      <c r="D2258" s="1">
        <f t="shared" si="87"/>
        <v>1</v>
      </c>
      <c r="E2258" s="1" t="str">
        <f>INDEX(Protocol[Mark],MATCH(C2258,Protocol[Step],0))</f>
        <v>7Gp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102010001</v>
      </c>
      <c r="H2258" s="134">
        <f>Systematic[[#This Row],[SampleVariableLabel]]+100*Systematic[[#This Row],[State]]</f>
        <v>102011001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102</v>
      </c>
      <c r="B2259" s="1">
        <f>IF(C2259=0,IF(B2258=Protocol!$V$20,1,B2258+1),B2258)</f>
        <v>1</v>
      </c>
      <c r="C2259" s="1">
        <f>IF(C2258+1=Protocol!$V$21,0,C2258+1)</f>
        <v>11</v>
      </c>
      <c r="D2259" s="1">
        <f t="shared" si="87"/>
        <v>2</v>
      </c>
      <c r="E2259" s="1" t="str">
        <f>INDEX(Protocol[Mark],MATCH(C2259,Protocol[Step],0))</f>
        <v>8U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102010002</v>
      </c>
      <c r="H2259" s="134">
        <f>Systematic[[#This Row],[SampleVariableLabel]]+100*Systematic[[#This Row],[State]]</f>
        <v>102011102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102</v>
      </c>
      <c r="B2260" s="1">
        <f>IF(C2260=0,IF(B2259=Protocol!$V$20,1,B2259+1),B2259)</f>
        <v>1</v>
      </c>
      <c r="C2260" s="1">
        <f>IF(C2259+1=Protocol!$V$21,0,C2259+1)</f>
        <v>12</v>
      </c>
      <c r="D2260" s="1">
        <f t="shared" si="87"/>
        <v>3</v>
      </c>
      <c r="E2260" s="1" t="str">
        <f>INDEX(Protocol[Mark],MATCH(C2260,Protocol[Step],0))</f>
        <v>9Rot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102010003</v>
      </c>
      <c r="H2260" s="134">
        <f>Systematic[[#This Row],[SampleVariableLabel]]+100*Systematic[[#This Row],[State]]</f>
        <v>102011203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102</v>
      </c>
      <c r="B2261" s="1">
        <f>IF(C2261=0,IF(B2260=Protocol!$V$20,1,B2260+1),B2260)</f>
        <v>1</v>
      </c>
      <c r="C2261" s="1">
        <f>IF(C2260+1=Protocol!$V$21,0,C2260+1)</f>
        <v>13</v>
      </c>
      <c r="D2261" s="1">
        <f t="shared" si="87"/>
        <v>4</v>
      </c>
      <c r="E2261" s="1" t="str">
        <f>INDEX(Protocol[Mark],MATCH(C2261,Protocol[Step],0))</f>
        <v>10Ama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102010004</v>
      </c>
      <c r="H2261" s="134">
        <f>Systematic[[#This Row],[SampleVariableLabel]]+100*Systematic[[#This Row],[State]]</f>
        <v>102011304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103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R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103010005</v>
      </c>
      <c r="H2262" s="134">
        <f>Systematic[[#This Row],[SampleVariableLabel]]+100*Systematic[[#This Row],[State]]</f>
        <v>103010005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103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1Dig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103010006</v>
      </c>
      <c r="H2263" s="134">
        <f>Systematic[[#This Row],[SampleVariableLabel]]+100*Systematic[[#This Row],[State]]</f>
        <v>103010106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103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(D)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103010001</v>
      </c>
      <c r="H2264" s="134">
        <f>Systematic[[#This Row],[SampleVariableLabel]]+100*Systematic[[#This Row],[State]]</f>
        <v>103010201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103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(M.1)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103010002</v>
      </c>
      <c r="H2265" s="134">
        <f>Systematic[[#This Row],[SampleVariableLabel]]+100*Systematic[[#This Row],[State]]</f>
        <v>103010302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103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2Oct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103010003</v>
      </c>
      <c r="H2266" s="134">
        <f>Systematic[[#This Row],[SampleVariableLabel]]+100*Systematic[[#This Row],[State]]</f>
        <v>103010403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103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3M2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103010004</v>
      </c>
      <c r="H2267" s="134">
        <f>Systematic[[#This Row],[SampleVariableLabel]]+100*Systematic[[#This Row],[State]]</f>
        <v>103010504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103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M(c)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103010005</v>
      </c>
      <c r="H2268" s="134">
        <f>Systematic[[#This Row],[SampleVariableLabel]]+100*Systematic[[#This Row],[State]]</f>
        <v>103010605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103</v>
      </c>
      <c r="B2269" s="1">
        <f>IF(C2269=0,IF(B2268=Protocol!$V$20,1,B2268+1),B2268)</f>
        <v>1</v>
      </c>
      <c r="C2269" s="1">
        <f>IF(C2268+1=Protocol!$V$21,0,C2268+1)</f>
        <v>7</v>
      </c>
      <c r="D2269" s="1">
        <f t="shared" si="87"/>
        <v>6</v>
      </c>
      <c r="E2269" s="1" t="str">
        <f>INDEX(Protocol[Mark],MATCH(C2269,Protocol[Step],0))</f>
        <v>4P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103010006</v>
      </c>
      <c r="H2269" s="134">
        <f>Systematic[[#This Row],[SampleVariableLabel]]+100*Systematic[[#This Row],[State]]</f>
        <v>103010706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103</v>
      </c>
      <c r="B2270" s="1">
        <f>IF(C2270=0,IF(B2269=Protocol!$V$20,1,B2269+1),B2269)</f>
        <v>1</v>
      </c>
      <c r="C2270" s="1">
        <f>IF(C2269+1=Protocol!$V$21,0,C2269+1)</f>
        <v>8</v>
      </c>
      <c r="D2270" s="1">
        <f t="shared" si="87"/>
        <v>1</v>
      </c>
      <c r="E2270" s="1" t="str">
        <f>INDEX(Protocol[Mark],MATCH(C2270,Protocol[Step],0))</f>
        <v>5G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103010001</v>
      </c>
      <c r="H2270" s="134">
        <f>Systematic[[#This Row],[SampleVariableLabel]]+100*Systematic[[#This Row],[State]]</f>
        <v>103010801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103</v>
      </c>
      <c r="B2271" s="1">
        <f>IF(C2271=0,IF(B2270=Protocol!$V$20,1,B2270+1),B2270)</f>
        <v>1</v>
      </c>
      <c r="C2271" s="1">
        <f>IF(C2270+1=Protocol!$V$21,0,C2270+1)</f>
        <v>9</v>
      </c>
      <c r="D2271" s="1">
        <f t="shared" si="87"/>
        <v>2</v>
      </c>
      <c r="E2271" s="1" t="str">
        <f>INDEX(Protocol[Mark],MATCH(C2271,Protocol[Step],0))</f>
        <v>6S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103010002</v>
      </c>
      <c r="H2271" s="134">
        <f>Systematic[[#This Row],[SampleVariableLabel]]+100*Systematic[[#This Row],[State]]</f>
        <v>103010902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103</v>
      </c>
      <c r="B2272" s="1">
        <f>IF(C2272=0,IF(B2271=Protocol!$V$20,1,B2271+1),B2271)</f>
        <v>1</v>
      </c>
      <c r="C2272" s="1">
        <f>IF(C2271+1=Protocol!$V$21,0,C2271+1)</f>
        <v>10</v>
      </c>
      <c r="D2272" s="1">
        <f t="shared" si="87"/>
        <v>3</v>
      </c>
      <c r="E2272" s="1" t="str">
        <f>INDEX(Protocol[Mark],MATCH(C2272,Protocol[Step],0))</f>
        <v>7Gp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103010003</v>
      </c>
      <c r="H2272" s="134">
        <f>Systematic[[#This Row],[SampleVariableLabel]]+100*Systematic[[#This Row],[State]]</f>
        <v>103011003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103</v>
      </c>
      <c r="B2273" s="1">
        <f>IF(C2273=0,IF(B2272=Protocol!$V$20,1,B2272+1),B2272)</f>
        <v>1</v>
      </c>
      <c r="C2273" s="1">
        <f>IF(C2272+1=Protocol!$V$21,0,C2272+1)</f>
        <v>11</v>
      </c>
      <c r="D2273" s="1">
        <f t="shared" si="87"/>
        <v>4</v>
      </c>
      <c r="E2273" s="1" t="str">
        <f>INDEX(Protocol[Mark],MATCH(C2273,Protocol[Step],0))</f>
        <v>8U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103010004</v>
      </c>
      <c r="H2273" s="134">
        <f>Systematic[[#This Row],[SampleVariableLabel]]+100*Systematic[[#This Row],[State]]</f>
        <v>103011104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103</v>
      </c>
      <c r="B2274" s="1">
        <f>IF(C2274=0,IF(B2273=Protocol!$V$20,1,B2273+1),B2273)</f>
        <v>1</v>
      </c>
      <c r="C2274" s="1">
        <f>IF(C2273+1=Protocol!$V$21,0,C2273+1)</f>
        <v>12</v>
      </c>
      <c r="D2274" s="1">
        <f t="shared" si="87"/>
        <v>5</v>
      </c>
      <c r="E2274" s="1" t="str">
        <f>INDEX(Protocol[Mark],MATCH(C2274,Protocol[Step],0))</f>
        <v>9Rot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103010005</v>
      </c>
      <c r="H2274" s="134">
        <f>Systematic[[#This Row],[SampleVariableLabel]]+100*Systematic[[#This Row],[State]]</f>
        <v>103011205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103</v>
      </c>
      <c r="B2275" s="1">
        <f>IF(C2275=0,IF(B2274=Protocol!$V$20,1,B2274+1),B2274)</f>
        <v>1</v>
      </c>
      <c r="C2275" s="1">
        <f>IF(C2274+1=Protocol!$V$21,0,C2274+1)</f>
        <v>13</v>
      </c>
      <c r="D2275" s="1">
        <f t="shared" si="87"/>
        <v>6</v>
      </c>
      <c r="E2275" s="1" t="str">
        <f>INDEX(Protocol[Mark],MATCH(C2275,Protocol[Step],0))</f>
        <v>10Ama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103010006</v>
      </c>
      <c r="H2275" s="134">
        <f>Systematic[[#This Row],[SampleVariableLabel]]+100*Systematic[[#This Row],[State]]</f>
        <v>103011306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104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R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104010001</v>
      </c>
      <c r="H2276" s="134">
        <f>Systematic[[#This Row],[SampleVariableLabel]]+100*Systematic[[#This Row],[State]]</f>
        <v>104010001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104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1Dig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104010002</v>
      </c>
      <c r="H2277" s="134">
        <f>Systematic[[#This Row],[SampleVariableLabel]]+100*Systematic[[#This Row],[State]]</f>
        <v>104010102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104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(D)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104010003</v>
      </c>
      <c r="H2278" s="134">
        <f>Systematic[[#This Row],[SampleVariableLabel]]+100*Systematic[[#This Row],[State]]</f>
        <v>104010203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104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(M.1)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104010004</v>
      </c>
      <c r="H2279" s="134">
        <f>Systematic[[#This Row],[SampleVariableLabel]]+100*Systematic[[#This Row],[State]]</f>
        <v>104010304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104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2Oct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104010005</v>
      </c>
      <c r="H2280" s="134">
        <f>Systematic[[#This Row],[SampleVariableLabel]]+100*Systematic[[#This Row],[State]]</f>
        <v>104010405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104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3M2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104010006</v>
      </c>
      <c r="H2281" s="134">
        <f>Systematic[[#This Row],[SampleVariableLabel]]+100*Systematic[[#This Row],[State]]</f>
        <v>104010506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104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M(c)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104010001</v>
      </c>
      <c r="H2282" s="134">
        <f>Systematic[[#This Row],[SampleVariableLabel]]+100*Systematic[[#This Row],[State]]</f>
        <v>104010601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104</v>
      </c>
      <c r="B2283" s="1">
        <f>IF(C2283=0,IF(B2282=Protocol!$V$20,1,B2282+1),B2282)</f>
        <v>1</v>
      </c>
      <c r="C2283" s="1">
        <f>IF(C2282+1=Protocol!$V$21,0,C2282+1)</f>
        <v>7</v>
      </c>
      <c r="D2283" s="1">
        <f t="shared" si="87"/>
        <v>2</v>
      </c>
      <c r="E2283" s="1" t="str">
        <f>INDEX(Protocol[Mark],MATCH(C2283,Protocol[Step],0))</f>
        <v>4P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104010002</v>
      </c>
      <c r="H2283" s="134">
        <f>Systematic[[#This Row],[SampleVariableLabel]]+100*Systematic[[#This Row],[State]]</f>
        <v>104010702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104</v>
      </c>
      <c r="B2284" s="1">
        <f>IF(C2284=0,IF(B2283=Protocol!$V$20,1,B2283+1),B2283)</f>
        <v>1</v>
      </c>
      <c r="C2284" s="1">
        <f>IF(C2283+1=Protocol!$V$21,0,C2283+1)</f>
        <v>8</v>
      </c>
      <c r="D2284" s="1">
        <f t="shared" si="87"/>
        <v>3</v>
      </c>
      <c r="E2284" s="1" t="str">
        <f>INDEX(Protocol[Mark],MATCH(C2284,Protocol[Step],0))</f>
        <v>5G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104010003</v>
      </c>
      <c r="H2284" s="134">
        <f>Systematic[[#This Row],[SampleVariableLabel]]+100*Systematic[[#This Row],[State]]</f>
        <v>104010803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104</v>
      </c>
      <c r="B2285" s="1">
        <f>IF(C2285=0,IF(B2284=Protocol!$V$20,1,B2284+1),B2284)</f>
        <v>1</v>
      </c>
      <c r="C2285" s="1">
        <f>IF(C2284+1=Protocol!$V$21,0,C2284+1)</f>
        <v>9</v>
      </c>
      <c r="D2285" s="1">
        <f t="shared" si="87"/>
        <v>4</v>
      </c>
      <c r="E2285" s="1" t="str">
        <f>INDEX(Protocol[Mark],MATCH(C2285,Protocol[Step],0))</f>
        <v>6S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104010004</v>
      </c>
      <c r="H2285" s="134">
        <f>Systematic[[#This Row],[SampleVariableLabel]]+100*Systematic[[#This Row],[State]]</f>
        <v>104010904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104</v>
      </c>
      <c r="B2286" s="1">
        <f>IF(C2286=0,IF(B2285=Protocol!$V$20,1,B2285+1),B2285)</f>
        <v>1</v>
      </c>
      <c r="C2286" s="1">
        <f>IF(C2285+1=Protocol!$V$21,0,C2285+1)</f>
        <v>10</v>
      </c>
      <c r="D2286" s="1">
        <f t="shared" si="87"/>
        <v>5</v>
      </c>
      <c r="E2286" s="1" t="str">
        <f>INDEX(Protocol[Mark],MATCH(C2286,Protocol[Step],0))</f>
        <v>7Gp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104010005</v>
      </c>
      <c r="H2286" s="134">
        <f>Systematic[[#This Row],[SampleVariableLabel]]+100*Systematic[[#This Row],[State]]</f>
        <v>104011005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104</v>
      </c>
      <c r="B2287" s="1">
        <f>IF(C2287=0,IF(B2286=Protocol!$V$20,1,B2286+1),B2286)</f>
        <v>1</v>
      </c>
      <c r="C2287" s="1">
        <f>IF(C2286+1=Protocol!$V$21,0,C2286+1)</f>
        <v>11</v>
      </c>
      <c r="D2287" s="1">
        <f t="shared" si="87"/>
        <v>6</v>
      </c>
      <c r="E2287" s="1" t="str">
        <f>INDEX(Protocol[Mark],MATCH(C2287,Protocol[Step],0))</f>
        <v>8U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104010006</v>
      </c>
      <c r="H2287" s="134">
        <f>Systematic[[#This Row],[SampleVariableLabel]]+100*Systematic[[#This Row],[State]]</f>
        <v>104011106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104</v>
      </c>
      <c r="B2288" s="1">
        <f>IF(C2288=0,IF(B2287=Protocol!$V$20,1,B2287+1),B2287)</f>
        <v>1</v>
      </c>
      <c r="C2288" s="1">
        <f>IF(C2287+1=Protocol!$V$21,0,C2287+1)</f>
        <v>12</v>
      </c>
      <c r="D2288" s="1">
        <f t="shared" si="87"/>
        <v>1</v>
      </c>
      <c r="E2288" s="1" t="str">
        <f>INDEX(Protocol[Mark],MATCH(C2288,Protocol[Step],0))</f>
        <v>9Rot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104010001</v>
      </c>
      <c r="H2288" s="134">
        <f>Systematic[[#This Row],[SampleVariableLabel]]+100*Systematic[[#This Row],[State]]</f>
        <v>104011201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104</v>
      </c>
      <c r="B2289" s="1">
        <f>IF(C2289=0,IF(B2288=Protocol!$V$20,1,B2288+1),B2288)</f>
        <v>1</v>
      </c>
      <c r="C2289" s="1">
        <f>IF(C2288+1=Protocol!$V$21,0,C2288+1)</f>
        <v>13</v>
      </c>
      <c r="D2289" s="1">
        <f t="shared" si="87"/>
        <v>2</v>
      </c>
      <c r="E2289" s="1" t="str">
        <f>INDEX(Protocol[Mark],MATCH(C2289,Protocol[Step],0))</f>
        <v>10Ama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104010002</v>
      </c>
      <c r="H2289" s="134">
        <f>Systematic[[#This Row],[SampleVariableLabel]]+100*Systematic[[#This Row],[State]]</f>
        <v>104011302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105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R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105010003</v>
      </c>
      <c r="H2290" s="134">
        <f>Systematic[[#This Row],[SampleVariableLabel]]+100*Systematic[[#This Row],[State]]</f>
        <v>105010003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105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105010004</v>
      </c>
      <c r="H2291" s="134">
        <f>Systematic[[#This Row],[SampleVariableLabel]]+100*Systematic[[#This Row],[State]]</f>
        <v>105010104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105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(D)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105010005</v>
      </c>
      <c r="H2292" s="134">
        <f>Systematic[[#This Row],[SampleVariableLabel]]+100*Systematic[[#This Row],[State]]</f>
        <v>105010205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105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(M.1)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105010006</v>
      </c>
      <c r="H2293" s="134">
        <f>Systematic[[#This Row],[SampleVariableLabel]]+100*Systematic[[#This Row],[State]]</f>
        <v>105010306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105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105010001</v>
      </c>
      <c r="H2294" s="134">
        <f>Systematic[[#This Row],[SampleVariableLabel]]+100*Systematic[[#This Row],[State]]</f>
        <v>105010401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105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3M2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105010002</v>
      </c>
      <c r="H2295" s="134">
        <f>Systematic[[#This Row],[SampleVariableLabel]]+100*Systematic[[#This Row],[State]]</f>
        <v>105010502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105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M(c)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105010003</v>
      </c>
      <c r="H2296" s="134">
        <f>Systematic[[#This Row],[SampleVariableLabel]]+100*Systematic[[#This Row],[State]]</f>
        <v>105010603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105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4P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105010004</v>
      </c>
      <c r="H2297" s="134">
        <f>Systematic[[#This Row],[SampleVariableLabel]]+100*Systematic[[#This Row],[State]]</f>
        <v>105010704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105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5G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105010005</v>
      </c>
      <c r="H2298" s="134">
        <f>Systematic[[#This Row],[SampleVariableLabel]]+100*Systematic[[#This Row],[State]]</f>
        <v>105010805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105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6S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105010006</v>
      </c>
      <c r="H2299" s="134">
        <f>Systematic[[#This Row],[SampleVariableLabel]]+100*Systematic[[#This Row],[State]]</f>
        <v>105010906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105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7Gp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105010001</v>
      </c>
      <c r="H2300" s="134">
        <f>Systematic[[#This Row],[SampleVariableLabel]]+100*Systematic[[#This Row],[State]]</f>
        <v>105011001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105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8U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105010002</v>
      </c>
      <c r="H2301" s="134">
        <f>Systematic[[#This Row],[SampleVariableLabel]]+100*Systematic[[#This Row],[State]]</f>
        <v>105011102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105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9Rot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105010003</v>
      </c>
      <c r="H2302" s="134">
        <f>Systematic[[#This Row],[SampleVariableLabel]]+100*Systematic[[#This Row],[State]]</f>
        <v>105011203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105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10Ama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105010004</v>
      </c>
      <c r="H2303" s="134">
        <f>Systematic[[#This Row],[SampleVariableLabel]]+100*Systematic[[#This Row],[State]]</f>
        <v>105011304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106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R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106010005</v>
      </c>
      <c r="H2304" s="134">
        <f>Systematic[[#This Row],[SampleVariableLabel]]+100*Systematic[[#This Row],[State]]</f>
        <v>106010005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106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1Dig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106010006</v>
      </c>
      <c r="H2305" s="134">
        <f>Systematic[[#This Row],[SampleVariableLabel]]+100*Systematic[[#This Row],[State]]</f>
        <v>106010106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106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(D)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106010001</v>
      </c>
      <c r="H2306" s="134">
        <f>Systematic[[#This Row],[SampleVariableLabel]]+100*Systematic[[#This Row],[State]]</f>
        <v>106010201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106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(M.1)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106010002</v>
      </c>
      <c r="H2307" s="134">
        <f>Systematic[[#This Row],[SampleVariableLabel]]+100*Systematic[[#This Row],[State]]</f>
        <v>106010302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106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2Oct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106010003</v>
      </c>
      <c r="H2308" s="134">
        <f>Systematic[[#This Row],[SampleVariableLabel]]+100*Systematic[[#This Row],[State]]</f>
        <v>106010403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106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3M2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106010004</v>
      </c>
      <c r="H2309" s="134">
        <f>Systematic[[#This Row],[SampleVariableLabel]]+100*Systematic[[#This Row],[State]]</f>
        <v>106010504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106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M(c)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106010005</v>
      </c>
      <c r="H2310" s="134">
        <f>Systematic[[#This Row],[SampleVariableLabel]]+100*Systematic[[#This Row],[State]]</f>
        <v>106010605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106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4P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106010006</v>
      </c>
      <c r="H2311" s="134">
        <f>Systematic[[#This Row],[SampleVariableLabel]]+100*Systematic[[#This Row],[State]]</f>
        <v>106010706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106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5G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106010001</v>
      </c>
      <c r="H2312" s="134">
        <f>Systematic[[#This Row],[SampleVariableLabel]]+100*Systematic[[#This Row],[State]]</f>
        <v>106010801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106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6S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106010002</v>
      </c>
      <c r="H2313" s="134">
        <f>Systematic[[#This Row],[SampleVariableLabel]]+100*Systematic[[#This Row],[State]]</f>
        <v>106010902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106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7Gp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106010003</v>
      </c>
      <c r="H2314" s="134">
        <f>Systematic[[#This Row],[SampleVariableLabel]]+100*Systematic[[#This Row],[State]]</f>
        <v>106011003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106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8U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106010004</v>
      </c>
      <c r="H2315" s="134">
        <f>Systematic[[#This Row],[SampleVariableLabel]]+100*Systematic[[#This Row],[State]]</f>
        <v>106011104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106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9Rot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106010005</v>
      </c>
      <c r="H2316" s="134">
        <f>Systematic[[#This Row],[SampleVariableLabel]]+100*Systematic[[#This Row],[State]]</f>
        <v>106011205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106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10Ama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106010006</v>
      </c>
      <c r="H2317" s="134">
        <f>Systematic[[#This Row],[SampleVariableLabel]]+100*Systematic[[#This Row],[State]]</f>
        <v>106011306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107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R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107010001</v>
      </c>
      <c r="H2318" s="134">
        <f>Systematic[[#This Row],[SampleVariableLabel]]+100*Systematic[[#This Row],[State]]</f>
        <v>107010001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107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1Dig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107010002</v>
      </c>
      <c r="H2319" s="134">
        <f>Systematic[[#This Row],[SampleVariableLabel]]+100*Systematic[[#This Row],[State]]</f>
        <v>107010102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107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(D)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107010003</v>
      </c>
      <c r="H2320" s="134">
        <f>Systematic[[#This Row],[SampleVariableLabel]]+100*Systematic[[#This Row],[State]]</f>
        <v>107010203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107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(M.1)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107010004</v>
      </c>
      <c r="H2321" s="134">
        <f>Systematic[[#This Row],[SampleVariableLabel]]+100*Systematic[[#This Row],[State]]</f>
        <v>107010304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107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2Oct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107010005</v>
      </c>
      <c r="H2322" s="134">
        <f>Systematic[[#This Row],[SampleVariableLabel]]+100*Systematic[[#This Row],[State]]</f>
        <v>107010405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107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3M2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107010006</v>
      </c>
      <c r="H2323" s="134">
        <f>Systematic[[#This Row],[SampleVariableLabel]]+100*Systematic[[#This Row],[State]]</f>
        <v>107010506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107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M(c)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107010001</v>
      </c>
      <c r="H2324" s="134">
        <f>Systematic[[#This Row],[SampleVariableLabel]]+100*Systematic[[#This Row],[State]]</f>
        <v>107010601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107</v>
      </c>
      <c r="B2325" s="1">
        <f>IF(C2325=0,IF(B2324=Protocol!$V$20,1,B2324+1),B2324)</f>
        <v>1</v>
      </c>
      <c r="C2325" s="1">
        <f>IF(C2324+1=Protocol!$V$21,0,C2324+1)</f>
        <v>7</v>
      </c>
      <c r="D2325" s="1">
        <f t="shared" si="89"/>
        <v>2</v>
      </c>
      <c r="E2325" s="1" t="str">
        <f>INDEX(Protocol[Mark],MATCH(C2325,Protocol[Step],0))</f>
        <v>4P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107010002</v>
      </c>
      <c r="H2325" s="134">
        <f>Systematic[[#This Row],[SampleVariableLabel]]+100*Systematic[[#This Row],[State]]</f>
        <v>107010702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107</v>
      </c>
      <c r="B2326" s="1">
        <f>IF(C2326=0,IF(B2325=Protocol!$V$20,1,B2325+1),B2325)</f>
        <v>1</v>
      </c>
      <c r="C2326" s="1">
        <f>IF(C2325+1=Protocol!$V$21,0,C2325+1)</f>
        <v>8</v>
      </c>
      <c r="D2326" s="1">
        <f t="shared" si="89"/>
        <v>3</v>
      </c>
      <c r="E2326" s="1" t="str">
        <f>INDEX(Protocol[Mark],MATCH(C2326,Protocol[Step],0))</f>
        <v>5G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107010003</v>
      </c>
      <c r="H2326" s="134">
        <f>Systematic[[#This Row],[SampleVariableLabel]]+100*Systematic[[#This Row],[State]]</f>
        <v>107010803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107</v>
      </c>
      <c r="B2327" s="1">
        <f>IF(C2327=0,IF(B2326=Protocol!$V$20,1,B2326+1),B2326)</f>
        <v>1</v>
      </c>
      <c r="C2327" s="1">
        <f>IF(C2326+1=Protocol!$V$21,0,C2326+1)</f>
        <v>9</v>
      </c>
      <c r="D2327" s="1">
        <f t="shared" si="89"/>
        <v>4</v>
      </c>
      <c r="E2327" s="1" t="str">
        <f>INDEX(Protocol[Mark],MATCH(C2327,Protocol[Step],0))</f>
        <v>6S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107010004</v>
      </c>
      <c r="H2327" s="134">
        <f>Systematic[[#This Row],[SampleVariableLabel]]+100*Systematic[[#This Row],[State]]</f>
        <v>107010904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107</v>
      </c>
      <c r="B2328" s="1">
        <f>IF(C2328=0,IF(B2327=Protocol!$V$20,1,B2327+1),B2327)</f>
        <v>1</v>
      </c>
      <c r="C2328" s="1">
        <f>IF(C2327+1=Protocol!$V$21,0,C2327+1)</f>
        <v>10</v>
      </c>
      <c r="D2328" s="1">
        <f t="shared" si="89"/>
        <v>5</v>
      </c>
      <c r="E2328" s="1" t="str">
        <f>INDEX(Protocol[Mark],MATCH(C2328,Protocol[Step],0))</f>
        <v>7Gp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107010005</v>
      </c>
      <c r="H2328" s="134">
        <f>Systematic[[#This Row],[SampleVariableLabel]]+100*Systematic[[#This Row],[State]]</f>
        <v>107011005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107</v>
      </c>
      <c r="B2329" s="1">
        <f>IF(C2329=0,IF(B2328=Protocol!$V$20,1,B2328+1),B2328)</f>
        <v>1</v>
      </c>
      <c r="C2329" s="1">
        <f>IF(C2328+1=Protocol!$V$21,0,C2328+1)</f>
        <v>11</v>
      </c>
      <c r="D2329" s="1">
        <f t="shared" si="89"/>
        <v>6</v>
      </c>
      <c r="E2329" s="1" t="str">
        <f>INDEX(Protocol[Mark],MATCH(C2329,Protocol[Step],0))</f>
        <v>8U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107010006</v>
      </c>
      <c r="H2329" s="134">
        <f>Systematic[[#This Row],[SampleVariableLabel]]+100*Systematic[[#This Row],[State]]</f>
        <v>107011106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107</v>
      </c>
      <c r="B2330" s="1">
        <f>IF(C2330=0,IF(B2329=Protocol!$V$20,1,B2329+1),B2329)</f>
        <v>1</v>
      </c>
      <c r="C2330" s="1">
        <f>IF(C2329+1=Protocol!$V$21,0,C2329+1)</f>
        <v>12</v>
      </c>
      <c r="D2330" s="1">
        <f t="shared" si="89"/>
        <v>1</v>
      </c>
      <c r="E2330" s="1" t="str">
        <f>INDEX(Protocol[Mark],MATCH(C2330,Protocol[Step],0))</f>
        <v>9Rot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107010001</v>
      </c>
      <c r="H2330" s="134">
        <f>Systematic[[#This Row],[SampleVariableLabel]]+100*Systematic[[#This Row],[State]]</f>
        <v>107011201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107</v>
      </c>
      <c r="B2331" s="1">
        <f>IF(C2331=0,IF(B2330=Protocol!$V$20,1,B2330+1),B2330)</f>
        <v>1</v>
      </c>
      <c r="C2331" s="1">
        <f>IF(C2330+1=Protocol!$V$21,0,C2330+1)</f>
        <v>13</v>
      </c>
      <c r="D2331" s="1">
        <f t="shared" si="89"/>
        <v>2</v>
      </c>
      <c r="E2331" s="1" t="str">
        <f>INDEX(Protocol[Mark],MATCH(C2331,Protocol[Step],0))</f>
        <v>10Ama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107010002</v>
      </c>
      <c r="H2331" s="134">
        <f>Systematic[[#This Row],[SampleVariableLabel]]+100*Systematic[[#This Row],[State]]</f>
        <v>107011302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108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R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108010003</v>
      </c>
      <c r="H2332" s="134">
        <f>Systematic[[#This Row],[SampleVariableLabel]]+100*Systematic[[#This Row],[State]]</f>
        <v>108010003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108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1Dig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108010004</v>
      </c>
      <c r="H2333" s="134">
        <f>Systematic[[#This Row],[SampleVariableLabel]]+100*Systematic[[#This Row],[State]]</f>
        <v>108010104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108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(D)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108010005</v>
      </c>
      <c r="H2334" s="134">
        <f>Systematic[[#This Row],[SampleVariableLabel]]+100*Systematic[[#This Row],[State]]</f>
        <v>108010205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108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(M.1)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108010006</v>
      </c>
      <c r="H2335" s="134">
        <f>Systematic[[#This Row],[SampleVariableLabel]]+100*Systematic[[#This Row],[State]]</f>
        <v>108010306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108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2Oct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108010001</v>
      </c>
      <c r="H2336" s="134">
        <f>Systematic[[#This Row],[SampleVariableLabel]]+100*Systematic[[#This Row],[State]]</f>
        <v>108010401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108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3M2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108010002</v>
      </c>
      <c r="H2337" s="134">
        <f>Systematic[[#This Row],[SampleVariableLabel]]+100*Systematic[[#This Row],[State]]</f>
        <v>108010502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108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M(c)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108010003</v>
      </c>
      <c r="H2338" s="134">
        <f>Systematic[[#This Row],[SampleVariableLabel]]+100*Systematic[[#This Row],[State]]</f>
        <v>108010603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108</v>
      </c>
      <c r="B2339" s="1">
        <f>IF(C2339=0,IF(B2338=Protocol!$V$20,1,B2338+1),B2338)</f>
        <v>1</v>
      </c>
      <c r="C2339" s="1">
        <f>IF(C2338+1=Protocol!$V$21,0,C2338+1)</f>
        <v>7</v>
      </c>
      <c r="D2339" s="1">
        <f t="shared" si="89"/>
        <v>4</v>
      </c>
      <c r="E2339" s="1" t="str">
        <f>INDEX(Protocol[Mark],MATCH(C2339,Protocol[Step],0))</f>
        <v>4P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108010004</v>
      </c>
      <c r="H2339" s="134">
        <f>Systematic[[#This Row],[SampleVariableLabel]]+100*Systematic[[#This Row],[State]]</f>
        <v>108010704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108</v>
      </c>
      <c r="B2340" s="1">
        <f>IF(C2340=0,IF(B2339=Protocol!$V$20,1,B2339+1),B2339)</f>
        <v>1</v>
      </c>
      <c r="C2340" s="1">
        <f>IF(C2339+1=Protocol!$V$21,0,C2339+1)</f>
        <v>8</v>
      </c>
      <c r="D2340" s="1">
        <f t="shared" si="89"/>
        <v>5</v>
      </c>
      <c r="E2340" s="1" t="str">
        <f>INDEX(Protocol[Mark],MATCH(C2340,Protocol[Step],0))</f>
        <v>5G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108010005</v>
      </c>
      <c r="H2340" s="134">
        <f>Systematic[[#This Row],[SampleVariableLabel]]+100*Systematic[[#This Row],[State]]</f>
        <v>108010805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108</v>
      </c>
      <c r="B2341" s="1">
        <f>IF(C2341=0,IF(B2340=Protocol!$V$20,1,B2340+1),B2340)</f>
        <v>1</v>
      </c>
      <c r="C2341" s="1">
        <f>IF(C2340+1=Protocol!$V$21,0,C2340+1)</f>
        <v>9</v>
      </c>
      <c r="D2341" s="1">
        <f t="shared" si="89"/>
        <v>6</v>
      </c>
      <c r="E2341" s="1" t="str">
        <f>INDEX(Protocol[Mark],MATCH(C2341,Protocol[Step],0))</f>
        <v>6S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108010006</v>
      </c>
      <c r="H2341" s="134">
        <f>Systematic[[#This Row],[SampleVariableLabel]]+100*Systematic[[#This Row],[State]]</f>
        <v>108010906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108</v>
      </c>
      <c r="B2342" s="1">
        <f>IF(C2342=0,IF(B2341=Protocol!$V$20,1,B2341+1),B2341)</f>
        <v>1</v>
      </c>
      <c r="C2342" s="1">
        <f>IF(C2341+1=Protocol!$V$21,0,C2341+1)</f>
        <v>10</v>
      </c>
      <c r="D2342" s="1">
        <f t="shared" si="89"/>
        <v>1</v>
      </c>
      <c r="E2342" s="1" t="str">
        <f>INDEX(Protocol[Mark],MATCH(C2342,Protocol[Step],0))</f>
        <v>7Gp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108010001</v>
      </c>
      <c r="H2342" s="134">
        <f>Systematic[[#This Row],[SampleVariableLabel]]+100*Systematic[[#This Row],[State]]</f>
        <v>108011001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108</v>
      </c>
      <c r="B2343" s="1">
        <f>IF(C2343=0,IF(B2342=Protocol!$V$20,1,B2342+1),B2342)</f>
        <v>1</v>
      </c>
      <c r="C2343" s="1">
        <f>IF(C2342+1=Protocol!$V$21,0,C2342+1)</f>
        <v>11</v>
      </c>
      <c r="D2343" s="1">
        <f t="shared" si="89"/>
        <v>2</v>
      </c>
      <c r="E2343" s="1" t="str">
        <f>INDEX(Protocol[Mark],MATCH(C2343,Protocol[Step],0))</f>
        <v>8U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108010002</v>
      </c>
      <c r="H2343" s="134">
        <f>Systematic[[#This Row],[SampleVariableLabel]]+100*Systematic[[#This Row],[State]]</f>
        <v>108011102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108</v>
      </c>
      <c r="B2344" s="1">
        <f>IF(C2344=0,IF(B2343=Protocol!$V$20,1,B2343+1),B2343)</f>
        <v>1</v>
      </c>
      <c r="C2344" s="1">
        <f>IF(C2343+1=Protocol!$V$21,0,C2343+1)</f>
        <v>12</v>
      </c>
      <c r="D2344" s="1">
        <f t="shared" si="89"/>
        <v>3</v>
      </c>
      <c r="E2344" s="1" t="str">
        <f>INDEX(Protocol[Mark],MATCH(C2344,Protocol[Step],0))</f>
        <v>9Rot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108010003</v>
      </c>
      <c r="H2344" s="134">
        <f>Systematic[[#This Row],[SampleVariableLabel]]+100*Systematic[[#This Row],[State]]</f>
        <v>108011203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108</v>
      </c>
      <c r="B2345" s="1">
        <f>IF(C2345=0,IF(B2344=Protocol!$V$20,1,B2344+1),B2344)</f>
        <v>1</v>
      </c>
      <c r="C2345" s="1">
        <f>IF(C2344+1=Protocol!$V$21,0,C2344+1)</f>
        <v>13</v>
      </c>
      <c r="D2345" s="1">
        <f t="shared" si="89"/>
        <v>4</v>
      </c>
      <c r="E2345" s="1" t="str">
        <f>INDEX(Protocol[Mark],MATCH(C2345,Protocol[Step],0))</f>
        <v>10Ama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108010004</v>
      </c>
      <c r="H2345" s="134">
        <f>Systematic[[#This Row],[SampleVariableLabel]]+100*Systematic[[#This Row],[State]]</f>
        <v>108011304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109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R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109010005</v>
      </c>
      <c r="H2346" s="134">
        <f>Systematic[[#This Row],[SampleVariableLabel]]+100*Systematic[[#This Row],[State]]</f>
        <v>109010005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109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1Dig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109010006</v>
      </c>
      <c r="H2347" s="134">
        <f>Systematic[[#This Row],[SampleVariableLabel]]+100*Systematic[[#This Row],[State]]</f>
        <v>109010106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109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(D)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109010001</v>
      </c>
      <c r="H2348" s="134">
        <f>Systematic[[#This Row],[SampleVariableLabel]]+100*Systematic[[#This Row],[State]]</f>
        <v>109010201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109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(M.1)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109010002</v>
      </c>
      <c r="H2349" s="134">
        <f>Systematic[[#This Row],[SampleVariableLabel]]+100*Systematic[[#This Row],[State]]</f>
        <v>109010302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109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2Oct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109010003</v>
      </c>
      <c r="H2350" s="134">
        <f>Systematic[[#This Row],[SampleVariableLabel]]+100*Systematic[[#This Row],[State]]</f>
        <v>109010403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109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3M2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109010004</v>
      </c>
      <c r="H2351" s="134">
        <f>Systematic[[#This Row],[SampleVariableLabel]]+100*Systematic[[#This Row],[State]]</f>
        <v>109010504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109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M(c)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109010005</v>
      </c>
      <c r="H2352" s="134">
        <f>Systematic[[#This Row],[SampleVariableLabel]]+100*Systematic[[#This Row],[State]]</f>
        <v>109010605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109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4P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109010006</v>
      </c>
      <c r="H2353" s="134">
        <f>Systematic[[#This Row],[SampleVariableLabel]]+100*Systematic[[#This Row],[State]]</f>
        <v>109010706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109</v>
      </c>
      <c r="B2354" s="1">
        <f>IF(C2354=0,IF(B2353=Protocol!$V$20,1,B2353+1),B2353)</f>
        <v>1</v>
      </c>
      <c r="C2354" s="1">
        <f>IF(C2353+1=Protocol!$V$21,0,C2353+1)</f>
        <v>8</v>
      </c>
      <c r="D2354" s="1">
        <f t="shared" si="89"/>
        <v>1</v>
      </c>
      <c r="E2354" s="1" t="str">
        <f>INDEX(Protocol[Mark],MATCH(C2354,Protocol[Step],0))</f>
        <v>5G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109010001</v>
      </c>
      <c r="H2354" s="134">
        <f>Systematic[[#This Row],[SampleVariableLabel]]+100*Systematic[[#This Row],[State]]</f>
        <v>109010801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109</v>
      </c>
      <c r="B2355" s="1">
        <f>IF(C2355=0,IF(B2354=Protocol!$V$20,1,B2354+1),B2354)</f>
        <v>1</v>
      </c>
      <c r="C2355" s="1">
        <f>IF(C2354+1=Protocol!$V$21,0,C2354+1)</f>
        <v>9</v>
      </c>
      <c r="D2355" s="1">
        <f t="shared" si="89"/>
        <v>2</v>
      </c>
      <c r="E2355" s="1" t="str">
        <f>INDEX(Protocol[Mark],MATCH(C2355,Protocol[Step],0))</f>
        <v>6S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109010002</v>
      </c>
      <c r="H2355" s="134">
        <f>Systematic[[#This Row],[SampleVariableLabel]]+100*Systematic[[#This Row],[State]]</f>
        <v>109010902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109</v>
      </c>
      <c r="B2356" s="1">
        <f>IF(C2356=0,IF(B2355=Protocol!$V$20,1,B2355+1),B2355)</f>
        <v>1</v>
      </c>
      <c r="C2356" s="1">
        <f>IF(C2355+1=Protocol!$V$21,0,C2355+1)</f>
        <v>10</v>
      </c>
      <c r="D2356" s="1">
        <f t="shared" si="89"/>
        <v>3</v>
      </c>
      <c r="E2356" s="1" t="str">
        <f>INDEX(Protocol[Mark],MATCH(C2356,Protocol[Step],0))</f>
        <v>7Gp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109010003</v>
      </c>
      <c r="H2356" s="134">
        <f>Systematic[[#This Row],[SampleVariableLabel]]+100*Systematic[[#This Row],[State]]</f>
        <v>109011003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109</v>
      </c>
      <c r="B2357" s="1">
        <f>IF(C2357=0,IF(B2356=Protocol!$V$20,1,B2356+1),B2356)</f>
        <v>1</v>
      </c>
      <c r="C2357" s="1">
        <f>IF(C2356+1=Protocol!$V$21,0,C2356+1)</f>
        <v>11</v>
      </c>
      <c r="D2357" s="1">
        <f t="shared" si="89"/>
        <v>4</v>
      </c>
      <c r="E2357" s="1" t="str">
        <f>INDEX(Protocol[Mark],MATCH(C2357,Protocol[Step],0))</f>
        <v>8U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109010004</v>
      </c>
      <c r="H2357" s="134">
        <f>Systematic[[#This Row],[SampleVariableLabel]]+100*Systematic[[#This Row],[State]]</f>
        <v>109011104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109</v>
      </c>
      <c r="B2358" s="1">
        <f>IF(C2358=0,IF(B2357=Protocol!$V$20,1,B2357+1),B2357)</f>
        <v>1</v>
      </c>
      <c r="C2358" s="1">
        <f>IF(C2357+1=Protocol!$V$21,0,C2357+1)</f>
        <v>12</v>
      </c>
      <c r="D2358" s="1">
        <f t="shared" si="89"/>
        <v>5</v>
      </c>
      <c r="E2358" s="1" t="str">
        <f>INDEX(Protocol[Mark],MATCH(C2358,Protocol[Step],0))</f>
        <v>9Rot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109010005</v>
      </c>
      <c r="H2358" s="134">
        <f>Systematic[[#This Row],[SampleVariableLabel]]+100*Systematic[[#This Row],[State]]</f>
        <v>109011205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109</v>
      </c>
      <c r="B2359" s="1">
        <f>IF(C2359=0,IF(B2358=Protocol!$V$20,1,B2358+1),B2358)</f>
        <v>1</v>
      </c>
      <c r="C2359" s="1">
        <f>IF(C2358+1=Protocol!$V$21,0,C2358+1)</f>
        <v>13</v>
      </c>
      <c r="D2359" s="1">
        <f t="shared" si="89"/>
        <v>6</v>
      </c>
      <c r="E2359" s="1" t="str">
        <f>INDEX(Protocol[Mark],MATCH(C2359,Protocol[Step],0))</f>
        <v>10Ama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109010006</v>
      </c>
      <c r="H2359" s="134">
        <f>Systematic[[#This Row],[SampleVariableLabel]]+100*Systematic[[#This Row],[State]]</f>
        <v>109011306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110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R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110010001</v>
      </c>
      <c r="H2360" s="134">
        <f>Systematic[[#This Row],[SampleVariableLabel]]+100*Systematic[[#This Row],[State]]</f>
        <v>110010001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110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1Dig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110010002</v>
      </c>
      <c r="H2361" s="134">
        <f>Systematic[[#This Row],[SampleVariableLabel]]+100*Systematic[[#This Row],[State]]</f>
        <v>110010102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110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(D)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110010003</v>
      </c>
      <c r="H2362" s="134">
        <f>Systematic[[#This Row],[SampleVariableLabel]]+100*Systematic[[#This Row],[State]]</f>
        <v>110010203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110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(M.1)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110010004</v>
      </c>
      <c r="H2363" s="134">
        <f>Systematic[[#This Row],[SampleVariableLabel]]+100*Systematic[[#This Row],[State]]</f>
        <v>110010304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110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2Oct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110010005</v>
      </c>
      <c r="H2364" s="134">
        <f>Systematic[[#This Row],[SampleVariableLabel]]+100*Systematic[[#This Row],[State]]</f>
        <v>110010405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110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3M2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110010006</v>
      </c>
      <c r="H2365" s="134">
        <f>Systematic[[#This Row],[SampleVariableLabel]]+100*Systematic[[#This Row],[State]]</f>
        <v>110010506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110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M(c)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110010001</v>
      </c>
      <c r="H2366" s="134">
        <f>Systematic[[#This Row],[SampleVariableLabel]]+100*Systematic[[#This Row],[State]]</f>
        <v>110010601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110</v>
      </c>
      <c r="B2367" s="1">
        <f>IF(C2367=0,IF(B2366=Protocol!$V$20,1,B2366+1),B2366)</f>
        <v>1</v>
      </c>
      <c r="C2367" s="1">
        <f>IF(C2366+1=Protocol!$V$21,0,C2366+1)</f>
        <v>7</v>
      </c>
      <c r="D2367" s="1">
        <f t="shared" si="89"/>
        <v>2</v>
      </c>
      <c r="E2367" s="1" t="str">
        <f>INDEX(Protocol[Mark],MATCH(C2367,Protocol[Step],0))</f>
        <v>4P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110010002</v>
      </c>
      <c r="H2367" s="134">
        <f>Systematic[[#This Row],[SampleVariableLabel]]+100*Systematic[[#This Row],[State]]</f>
        <v>110010702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110</v>
      </c>
      <c r="B2368" s="1">
        <f>IF(C2368=0,IF(B2367=Protocol!$V$20,1,B2367+1),B2367)</f>
        <v>1</v>
      </c>
      <c r="C2368" s="1">
        <f>IF(C2367+1=Protocol!$V$21,0,C2367+1)</f>
        <v>8</v>
      </c>
      <c r="D2368" s="1">
        <f t="shared" si="89"/>
        <v>3</v>
      </c>
      <c r="E2368" s="1" t="str">
        <f>INDEX(Protocol[Mark],MATCH(C2368,Protocol[Step],0))</f>
        <v>5G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110010003</v>
      </c>
      <c r="H2368" s="134">
        <f>Systematic[[#This Row],[SampleVariableLabel]]+100*Systematic[[#This Row],[State]]</f>
        <v>110010803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110</v>
      </c>
      <c r="B2369" s="1">
        <f>IF(C2369=0,IF(B2368=Protocol!$V$20,1,B2368+1),B2368)</f>
        <v>1</v>
      </c>
      <c r="C2369" s="1">
        <f>IF(C2368+1=Protocol!$V$21,0,C2368+1)</f>
        <v>9</v>
      </c>
      <c r="D2369" s="1">
        <f t="shared" si="89"/>
        <v>4</v>
      </c>
      <c r="E2369" s="1" t="str">
        <f>INDEX(Protocol[Mark],MATCH(C2369,Protocol[Step],0))</f>
        <v>6S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110010004</v>
      </c>
      <c r="H2369" s="134">
        <f>Systematic[[#This Row],[SampleVariableLabel]]+100*Systematic[[#This Row],[State]]</f>
        <v>110010904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110</v>
      </c>
      <c r="B2370" s="1">
        <f>IF(C2370=0,IF(B2369=Protocol!$V$20,1,B2369+1),B2369)</f>
        <v>1</v>
      </c>
      <c r="C2370" s="1">
        <f>IF(C2369+1=Protocol!$V$21,0,C2369+1)</f>
        <v>10</v>
      </c>
      <c r="D2370" s="1">
        <f t="shared" si="89"/>
        <v>5</v>
      </c>
      <c r="E2370" s="1" t="str">
        <f>INDEX(Protocol[Mark],MATCH(C2370,Protocol[Step],0))</f>
        <v>7Gp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110010005</v>
      </c>
      <c r="H2370" s="134">
        <f>Systematic[[#This Row],[SampleVariableLabel]]+100*Systematic[[#This Row],[State]]</f>
        <v>110011005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110</v>
      </c>
      <c r="B2371" s="1">
        <f>IF(C2371=0,IF(B2370=Protocol!$V$20,1,B2370+1),B2370)</f>
        <v>1</v>
      </c>
      <c r="C2371" s="1">
        <f>IF(C2370+1=Protocol!$V$21,0,C2370+1)</f>
        <v>11</v>
      </c>
      <c r="D2371" s="1">
        <f t="shared" ref="D2371:D2434" si="91">IF(D2370=nVariables,1,D2370+1)</f>
        <v>6</v>
      </c>
      <c r="E2371" s="1" t="str">
        <f>INDEX(Protocol[Mark],MATCH(C2371,Protocol[Step],0))</f>
        <v>8U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110010006</v>
      </c>
      <c r="H2371" s="134">
        <f>Systematic[[#This Row],[SampleVariableLabel]]+100*Systematic[[#This Row],[State]]</f>
        <v>110011106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110</v>
      </c>
      <c r="B2372" s="1">
        <f>IF(C2372=0,IF(B2371=Protocol!$V$20,1,B2371+1),B2371)</f>
        <v>1</v>
      </c>
      <c r="C2372" s="1">
        <f>IF(C2371+1=Protocol!$V$21,0,C2371+1)</f>
        <v>12</v>
      </c>
      <c r="D2372" s="1">
        <f t="shared" si="91"/>
        <v>1</v>
      </c>
      <c r="E2372" s="1" t="str">
        <f>INDEX(Protocol[Mark],MATCH(C2372,Protocol[Step],0))</f>
        <v>9Rot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110010001</v>
      </c>
      <c r="H2372" s="134">
        <f>Systematic[[#This Row],[SampleVariableLabel]]+100*Systematic[[#This Row],[State]]</f>
        <v>110011201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110</v>
      </c>
      <c r="B2373" s="1">
        <f>IF(C2373=0,IF(B2372=Protocol!$V$20,1,B2372+1),B2372)</f>
        <v>1</v>
      </c>
      <c r="C2373" s="1">
        <f>IF(C2372+1=Protocol!$V$21,0,C2372+1)</f>
        <v>13</v>
      </c>
      <c r="D2373" s="1">
        <f t="shared" si="91"/>
        <v>2</v>
      </c>
      <c r="E2373" s="1" t="str">
        <f>INDEX(Protocol[Mark],MATCH(C2373,Protocol[Step],0))</f>
        <v>10Ama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110010002</v>
      </c>
      <c r="H2373" s="134">
        <f>Systematic[[#This Row],[SampleVariableLabel]]+100*Systematic[[#This Row],[State]]</f>
        <v>110011302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111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R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111010003</v>
      </c>
      <c r="H2374" s="134">
        <f>Systematic[[#This Row],[SampleVariableLabel]]+100*Systematic[[#This Row],[State]]</f>
        <v>111010003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111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1Dig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111010004</v>
      </c>
      <c r="H2375" s="134">
        <f>Systematic[[#This Row],[SampleVariableLabel]]+100*Systematic[[#This Row],[State]]</f>
        <v>111010104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111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(D)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111010005</v>
      </c>
      <c r="H2376" s="134">
        <f>Systematic[[#This Row],[SampleVariableLabel]]+100*Systematic[[#This Row],[State]]</f>
        <v>111010205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111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(M.1)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111010006</v>
      </c>
      <c r="H2377" s="134">
        <f>Systematic[[#This Row],[SampleVariableLabel]]+100*Systematic[[#This Row],[State]]</f>
        <v>111010306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111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2Oct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111010001</v>
      </c>
      <c r="H2378" s="134">
        <f>Systematic[[#This Row],[SampleVariableLabel]]+100*Systematic[[#This Row],[State]]</f>
        <v>111010401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111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3M2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111010002</v>
      </c>
      <c r="H2379" s="134">
        <f>Systematic[[#This Row],[SampleVariableLabel]]+100*Systematic[[#This Row],[State]]</f>
        <v>111010502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111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M(c)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111010003</v>
      </c>
      <c r="H2380" s="134">
        <f>Systematic[[#This Row],[SampleVariableLabel]]+100*Systematic[[#This Row],[State]]</f>
        <v>111010603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111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4P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111010004</v>
      </c>
      <c r="H2381" s="134">
        <f>Systematic[[#This Row],[SampleVariableLabel]]+100*Systematic[[#This Row],[State]]</f>
        <v>111010704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111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5G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111010005</v>
      </c>
      <c r="H2382" s="134">
        <f>Systematic[[#This Row],[SampleVariableLabel]]+100*Systematic[[#This Row],[State]]</f>
        <v>111010805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111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6S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111010006</v>
      </c>
      <c r="H2383" s="134">
        <f>Systematic[[#This Row],[SampleVariableLabel]]+100*Systematic[[#This Row],[State]]</f>
        <v>111010906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111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7Gp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111010001</v>
      </c>
      <c r="H2384" s="134">
        <f>Systematic[[#This Row],[SampleVariableLabel]]+100*Systematic[[#This Row],[State]]</f>
        <v>111011001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111</v>
      </c>
      <c r="B2385" s="1">
        <f>IF(C2385=0,IF(B2384=Protocol!$V$20,1,B2384+1),B2384)</f>
        <v>1</v>
      </c>
      <c r="C2385" s="1">
        <f>IF(C2384+1=Protocol!$V$21,0,C2384+1)</f>
        <v>11</v>
      </c>
      <c r="D2385" s="1">
        <f t="shared" si="91"/>
        <v>2</v>
      </c>
      <c r="E2385" s="1" t="str">
        <f>INDEX(Protocol[Mark],MATCH(C2385,Protocol[Step],0))</f>
        <v>8U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111010002</v>
      </c>
      <c r="H2385" s="134">
        <f>Systematic[[#This Row],[SampleVariableLabel]]+100*Systematic[[#This Row],[State]]</f>
        <v>111011102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111</v>
      </c>
      <c r="B2386" s="1">
        <f>IF(C2386=0,IF(B2385=Protocol!$V$20,1,B2385+1),B2385)</f>
        <v>1</v>
      </c>
      <c r="C2386" s="1">
        <f>IF(C2385+1=Protocol!$V$21,0,C2385+1)</f>
        <v>12</v>
      </c>
      <c r="D2386" s="1">
        <f t="shared" si="91"/>
        <v>3</v>
      </c>
      <c r="E2386" s="1" t="str">
        <f>INDEX(Protocol[Mark],MATCH(C2386,Protocol[Step],0))</f>
        <v>9Rot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111010003</v>
      </c>
      <c r="H2386" s="134">
        <f>Systematic[[#This Row],[SampleVariableLabel]]+100*Systematic[[#This Row],[State]]</f>
        <v>111011203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111</v>
      </c>
      <c r="B2387" s="1">
        <f>IF(C2387=0,IF(B2386=Protocol!$V$20,1,B2386+1),B2386)</f>
        <v>1</v>
      </c>
      <c r="C2387" s="1">
        <f>IF(C2386+1=Protocol!$V$21,0,C2386+1)</f>
        <v>13</v>
      </c>
      <c r="D2387" s="1">
        <f t="shared" si="91"/>
        <v>4</v>
      </c>
      <c r="E2387" s="1" t="str">
        <f>INDEX(Protocol[Mark],MATCH(C2387,Protocol[Step],0))</f>
        <v>10Ama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111010004</v>
      </c>
      <c r="H2387" s="134">
        <f>Systematic[[#This Row],[SampleVariableLabel]]+100*Systematic[[#This Row],[State]]</f>
        <v>111011304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112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R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112010005</v>
      </c>
      <c r="H2388" s="134">
        <f>Systematic[[#This Row],[SampleVariableLabel]]+100*Systematic[[#This Row],[State]]</f>
        <v>112010005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112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1Dig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112010006</v>
      </c>
      <c r="H2389" s="134">
        <f>Systematic[[#This Row],[SampleVariableLabel]]+100*Systematic[[#This Row],[State]]</f>
        <v>112010106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112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(D)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112010001</v>
      </c>
      <c r="H2390" s="134">
        <f>Systematic[[#This Row],[SampleVariableLabel]]+100*Systematic[[#This Row],[State]]</f>
        <v>112010201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112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(M.1)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112010002</v>
      </c>
      <c r="H2391" s="134">
        <f>Systematic[[#This Row],[SampleVariableLabel]]+100*Systematic[[#This Row],[State]]</f>
        <v>112010302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112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2Oct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112010003</v>
      </c>
      <c r="H2392" s="134">
        <f>Systematic[[#This Row],[SampleVariableLabel]]+100*Systematic[[#This Row],[State]]</f>
        <v>112010403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112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3M2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112010004</v>
      </c>
      <c r="H2393" s="134">
        <f>Systematic[[#This Row],[SampleVariableLabel]]+100*Systematic[[#This Row],[State]]</f>
        <v>112010504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112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M(c)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112010005</v>
      </c>
      <c r="H2394" s="134">
        <f>Systematic[[#This Row],[SampleVariableLabel]]+100*Systematic[[#This Row],[State]]</f>
        <v>112010605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112</v>
      </c>
      <c r="B2395" s="1">
        <f>IF(C2395=0,IF(B2394=Protocol!$V$20,1,B2394+1),B2394)</f>
        <v>1</v>
      </c>
      <c r="C2395" s="1">
        <f>IF(C2394+1=Protocol!$V$21,0,C2394+1)</f>
        <v>7</v>
      </c>
      <c r="D2395" s="1">
        <f t="shared" si="91"/>
        <v>6</v>
      </c>
      <c r="E2395" s="1" t="str">
        <f>INDEX(Protocol[Mark],MATCH(C2395,Protocol[Step],0))</f>
        <v>4P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112010006</v>
      </c>
      <c r="H2395" s="134">
        <f>Systematic[[#This Row],[SampleVariableLabel]]+100*Systematic[[#This Row],[State]]</f>
        <v>112010706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112</v>
      </c>
      <c r="B2396" s="1">
        <f>IF(C2396=0,IF(B2395=Protocol!$V$20,1,B2395+1),B2395)</f>
        <v>1</v>
      </c>
      <c r="C2396" s="1">
        <f>IF(C2395+1=Protocol!$V$21,0,C2395+1)</f>
        <v>8</v>
      </c>
      <c r="D2396" s="1">
        <f t="shared" si="91"/>
        <v>1</v>
      </c>
      <c r="E2396" s="1" t="str">
        <f>INDEX(Protocol[Mark],MATCH(C2396,Protocol[Step],0))</f>
        <v>5G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112010001</v>
      </c>
      <c r="H2396" s="134">
        <f>Systematic[[#This Row],[SampleVariableLabel]]+100*Systematic[[#This Row],[State]]</f>
        <v>112010801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112</v>
      </c>
      <c r="B2397" s="1">
        <f>IF(C2397=0,IF(B2396=Protocol!$V$20,1,B2396+1),B2396)</f>
        <v>1</v>
      </c>
      <c r="C2397" s="1">
        <f>IF(C2396+1=Protocol!$V$21,0,C2396+1)</f>
        <v>9</v>
      </c>
      <c r="D2397" s="1">
        <f t="shared" si="91"/>
        <v>2</v>
      </c>
      <c r="E2397" s="1" t="str">
        <f>INDEX(Protocol[Mark],MATCH(C2397,Protocol[Step],0))</f>
        <v>6S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112010002</v>
      </c>
      <c r="H2397" s="134">
        <f>Systematic[[#This Row],[SampleVariableLabel]]+100*Systematic[[#This Row],[State]]</f>
        <v>112010902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112</v>
      </c>
      <c r="B2398" s="1">
        <f>IF(C2398=0,IF(B2397=Protocol!$V$20,1,B2397+1),B2397)</f>
        <v>1</v>
      </c>
      <c r="C2398" s="1">
        <f>IF(C2397+1=Protocol!$V$21,0,C2397+1)</f>
        <v>10</v>
      </c>
      <c r="D2398" s="1">
        <f t="shared" si="91"/>
        <v>3</v>
      </c>
      <c r="E2398" s="1" t="str">
        <f>INDEX(Protocol[Mark],MATCH(C2398,Protocol[Step],0))</f>
        <v>7Gp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112010003</v>
      </c>
      <c r="H2398" s="134">
        <f>Systematic[[#This Row],[SampleVariableLabel]]+100*Systematic[[#This Row],[State]]</f>
        <v>112011003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112</v>
      </c>
      <c r="B2399" s="1">
        <f>IF(C2399=0,IF(B2398=Protocol!$V$20,1,B2398+1),B2398)</f>
        <v>1</v>
      </c>
      <c r="C2399" s="1">
        <f>IF(C2398+1=Protocol!$V$21,0,C2398+1)</f>
        <v>11</v>
      </c>
      <c r="D2399" s="1">
        <f t="shared" si="91"/>
        <v>4</v>
      </c>
      <c r="E2399" s="1" t="str">
        <f>INDEX(Protocol[Mark],MATCH(C2399,Protocol[Step],0))</f>
        <v>8U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112010004</v>
      </c>
      <c r="H2399" s="134">
        <f>Systematic[[#This Row],[SampleVariableLabel]]+100*Systematic[[#This Row],[State]]</f>
        <v>112011104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112</v>
      </c>
      <c r="B2400" s="1">
        <f>IF(C2400=0,IF(B2399=Protocol!$V$20,1,B2399+1),B2399)</f>
        <v>1</v>
      </c>
      <c r="C2400" s="1">
        <f>IF(C2399+1=Protocol!$V$21,0,C2399+1)</f>
        <v>12</v>
      </c>
      <c r="D2400" s="1">
        <f t="shared" si="91"/>
        <v>5</v>
      </c>
      <c r="E2400" s="1" t="str">
        <f>INDEX(Protocol[Mark],MATCH(C2400,Protocol[Step],0))</f>
        <v>9Rot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112010005</v>
      </c>
      <c r="H2400" s="134">
        <f>Systematic[[#This Row],[SampleVariableLabel]]+100*Systematic[[#This Row],[State]]</f>
        <v>112011205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112</v>
      </c>
      <c r="B2401" s="1">
        <f>IF(C2401=0,IF(B2400=Protocol!$V$20,1,B2400+1),B2400)</f>
        <v>1</v>
      </c>
      <c r="C2401" s="1">
        <f>IF(C2400+1=Protocol!$V$21,0,C2400+1)</f>
        <v>13</v>
      </c>
      <c r="D2401" s="1">
        <f t="shared" si="91"/>
        <v>6</v>
      </c>
      <c r="E2401" s="1" t="str">
        <f>INDEX(Protocol[Mark],MATCH(C2401,Protocol[Step],0))</f>
        <v>10Ama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112010006</v>
      </c>
      <c r="H2401" s="134">
        <f>Systematic[[#This Row],[SampleVariableLabel]]+100*Systematic[[#This Row],[State]]</f>
        <v>112011306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113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R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113010001</v>
      </c>
      <c r="H2402" s="134">
        <f>Systematic[[#This Row],[SampleVariableLabel]]+100*Systematic[[#This Row],[State]]</f>
        <v>113010001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113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113010002</v>
      </c>
      <c r="H2403" s="134">
        <f>Systematic[[#This Row],[SampleVariableLabel]]+100*Systematic[[#This Row],[State]]</f>
        <v>113010102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113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(D)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113010003</v>
      </c>
      <c r="H2404" s="134">
        <f>Systematic[[#This Row],[SampleVariableLabel]]+100*Systematic[[#This Row],[State]]</f>
        <v>113010203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113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(M.1)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113010004</v>
      </c>
      <c r="H2405" s="134">
        <f>Systematic[[#This Row],[SampleVariableLabel]]+100*Systematic[[#This Row],[State]]</f>
        <v>113010304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113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113010005</v>
      </c>
      <c r="H2406" s="134">
        <f>Systematic[[#This Row],[SampleVariableLabel]]+100*Systematic[[#This Row],[State]]</f>
        <v>113010405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113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3M2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113010006</v>
      </c>
      <c r="H2407" s="134">
        <f>Systematic[[#This Row],[SampleVariableLabel]]+100*Systematic[[#This Row],[State]]</f>
        <v>113010506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113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M(c)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113010001</v>
      </c>
      <c r="H2408" s="134">
        <f>Systematic[[#This Row],[SampleVariableLabel]]+100*Systematic[[#This Row],[State]]</f>
        <v>113010601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113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4P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113010002</v>
      </c>
      <c r="H2409" s="134">
        <f>Systematic[[#This Row],[SampleVariableLabel]]+100*Systematic[[#This Row],[State]]</f>
        <v>113010702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113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5G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113010003</v>
      </c>
      <c r="H2410" s="134">
        <f>Systematic[[#This Row],[SampleVariableLabel]]+100*Systematic[[#This Row],[State]]</f>
        <v>113010803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113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6S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113010004</v>
      </c>
      <c r="H2411" s="134">
        <f>Systematic[[#This Row],[SampleVariableLabel]]+100*Systematic[[#This Row],[State]]</f>
        <v>113010904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113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7Gp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113010005</v>
      </c>
      <c r="H2412" s="134">
        <f>Systematic[[#This Row],[SampleVariableLabel]]+100*Systematic[[#This Row],[State]]</f>
        <v>113011005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113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8U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113010006</v>
      </c>
      <c r="H2413" s="134">
        <f>Systematic[[#This Row],[SampleVariableLabel]]+100*Systematic[[#This Row],[State]]</f>
        <v>113011106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113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9Rot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113010001</v>
      </c>
      <c r="H2414" s="134">
        <f>Systematic[[#This Row],[SampleVariableLabel]]+100*Systematic[[#This Row],[State]]</f>
        <v>113011201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113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10Ama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113010002</v>
      </c>
      <c r="H2415" s="134">
        <f>Systematic[[#This Row],[SampleVariableLabel]]+100*Systematic[[#This Row],[State]]</f>
        <v>113011302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114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R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114010003</v>
      </c>
      <c r="H2416" s="134">
        <f>Systematic[[#This Row],[SampleVariableLabel]]+100*Systematic[[#This Row],[State]]</f>
        <v>114010003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114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1Dig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114010004</v>
      </c>
      <c r="H2417" s="134">
        <f>Systematic[[#This Row],[SampleVariableLabel]]+100*Systematic[[#This Row],[State]]</f>
        <v>114010104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114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(D)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114010005</v>
      </c>
      <c r="H2418" s="134">
        <f>Systematic[[#This Row],[SampleVariableLabel]]+100*Systematic[[#This Row],[State]]</f>
        <v>114010205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114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(M.1)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114010006</v>
      </c>
      <c r="H2419" s="134">
        <f>Systematic[[#This Row],[SampleVariableLabel]]+100*Systematic[[#This Row],[State]]</f>
        <v>114010306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114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2Oct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114010001</v>
      </c>
      <c r="H2420" s="134">
        <f>Systematic[[#This Row],[SampleVariableLabel]]+100*Systematic[[#This Row],[State]]</f>
        <v>114010401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114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3M2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114010002</v>
      </c>
      <c r="H2421" s="134">
        <f>Systematic[[#This Row],[SampleVariableLabel]]+100*Systematic[[#This Row],[State]]</f>
        <v>114010502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114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M(c)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114010003</v>
      </c>
      <c r="H2422" s="134">
        <f>Systematic[[#This Row],[SampleVariableLabel]]+100*Systematic[[#This Row],[State]]</f>
        <v>114010603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114</v>
      </c>
      <c r="B2423" s="1">
        <f>IF(C2423=0,IF(B2422=Protocol!$V$20,1,B2422+1),B2422)</f>
        <v>1</v>
      </c>
      <c r="C2423" s="1">
        <f>IF(C2422+1=Protocol!$V$21,0,C2422+1)</f>
        <v>7</v>
      </c>
      <c r="D2423" s="1">
        <f t="shared" si="91"/>
        <v>4</v>
      </c>
      <c r="E2423" s="1" t="str">
        <f>INDEX(Protocol[Mark],MATCH(C2423,Protocol[Step],0))</f>
        <v>4P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114010004</v>
      </c>
      <c r="H2423" s="134">
        <f>Systematic[[#This Row],[SampleVariableLabel]]+100*Systematic[[#This Row],[State]]</f>
        <v>114010704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114</v>
      </c>
      <c r="B2424" s="1">
        <f>IF(C2424=0,IF(B2423=Protocol!$V$20,1,B2423+1),B2423)</f>
        <v>1</v>
      </c>
      <c r="C2424" s="1">
        <f>IF(C2423+1=Protocol!$V$21,0,C2423+1)</f>
        <v>8</v>
      </c>
      <c r="D2424" s="1">
        <f t="shared" si="91"/>
        <v>5</v>
      </c>
      <c r="E2424" s="1" t="str">
        <f>INDEX(Protocol[Mark],MATCH(C2424,Protocol[Step],0))</f>
        <v>5G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114010005</v>
      </c>
      <c r="H2424" s="134">
        <f>Systematic[[#This Row],[SampleVariableLabel]]+100*Systematic[[#This Row],[State]]</f>
        <v>114010805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114</v>
      </c>
      <c r="B2425" s="1">
        <f>IF(C2425=0,IF(B2424=Protocol!$V$20,1,B2424+1),B2424)</f>
        <v>1</v>
      </c>
      <c r="C2425" s="1">
        <f>IF(C2424+1=Protocol!$V$21,0,C2424+1)</f>
        <v>9</v>
      </c>
      <c r="D2425" s="1">
        <f t="shared" si="91"/>
        <v>6</v>
      </c>
      <c r="E2425" s="1" t="str">
        <f>INDEX(Protocol[Mark],MATCH(C2425,Protocol[Step],0))</f>
        <v>6S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114010006</v>
      </c>
      <c r="H2425" s="134">
        <f>Systematic[[#This Row],[SampleVariableLabel]]+100*Systematic[[#This Row],[State]]</f>
        <v>114010906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114</v>
      </c>
      <c r="B2426" s="1">
        <f>IF(C2426=0,IF(B2425=Protocol!$V$20,1,B2425+1),B2425)</f>
        <v>1</v>
      </c>
      <c r="C2426" s="1">
        <f>IF(C2425+1=Protocol!$V$21,0,C2425+1)</f>
        <v>10</v>
      </c>
      <c r="D2426" s="1">
        <f t="shared" si="91"/>
        <v>1</v>
      </c>
      <c r="E2426" s="1" t="str">
        <f>INDEX(Protocol[Mark],MATCH(C2426,Protocol[Step],0))</f>
        <v>7Gp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114010001</v>
      </c>
      <c r="H2426" s="134">
        <f>Systematic[[#This Row],[SampleVariableLabel]]+100*Systematic[[#This Row],[State]]</f>
        <v>114011001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114</v>
      </c>
      <c r="B2427" s="1">
        <f>IF(C2427=0,IF(B2426=Protocol!$V$20,1,B2426+1),B2426)</f>
        <v>1</v>
      </c>
      <c r="C2427" s="1">
        <f>IF(C2426+1=Protocol!$V$21,0,C2426+1)</f>
        <v>11</v>
      </c>
      <c r="D2427" s="1">
        <f t="shared" si="91"/>
        <v>2</v>
      </c>
      <c r="E2427" s="1" t="str">
        <f>INDEX(Protocol[Mark],MATCH(C2427,Protocol[Step],0))</f>
        <v>8U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114010002</v>
      </c>
      <c r="H2427" s="134">
        <f>Systematic[[#This Row],[SampleVariableLabel]]+100*Systematic[[#This Row],[State]]</f>
        <v>114011102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114</v>
      </c>
      <c r="B2428" s="1">
        <f>IF(C2428=0,IF(B2427=Protocol!$V$20,1,B2427+1),B2427)</f>
        <v>1</v>
      </c>
      <c r="C2428" s="1">
        <f>IF(C2427+1=Protocol!$V$21,0,C2427+1)</f>
        <v>12</v>
      </c>
      <c r="D2428" s="1">
        <f t="shared" si="91"/>
        <v>3</v>
      </c>
      <c r="E2428" s="1" t="str">
        <f>INDEX(Protocol[Mark],MATCH(C2428,Protocol[Step],0))</f>
        <v>9Rot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114010003</v>
      </c>
      <c r="H2428" s="134">
        <f>Systematic[[#This Row],[SampleVariableLabel]]+100*Systematic[[#This Row],[State]]</f>
        <v>114011203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114</v>
      </c>
      <c r="B2429" s="1">
        <f>IF(C2429=0,IF(B2428=Protocol!$V$20,1,B2428+1),B2428)</f>
        <v>1</v>
      </c>
      <c r="C2429" s="1">
        <f>IF(C2428+1=Protocol!$V$21,0,C2428+1)</f>
        <v>13</v>
      </c>
      <c r="D2429" s="1">
        <f t="shared" si="91"/>
        <v>4</v>
      </c>
      <c r="E2429" s="1" t="str">
        <f>INDEX(Protocol[Mark],MATCH(C2429,Protocol[Step],0))</f>
        <v>10Ama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114010004</v>
      </c>
      <c r="H2429" s="134">
        <f>Systematic[[#This Row],[SampleVariableLabel]]+100*Systematic[[#This Row],[State]]</f>
        <v>114011304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115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R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115010005</v>
      </c>
      <c r="H2430" s="134">
        <f>Systematic[[#This Row],[SampleVariableLabel]]+100*Systematic[[#This Row],[State]]</f>
        <v>115010005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115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1Dig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115010006</v>
      </c>
      <c r="H2431" s="134">
        <f>Systematic[[#This Row],[SampleVariableLabel]]+100*Systematic[[#This Row],[State]]</f>
        <v>115010106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115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(D)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115010001</v>
      </c>
      <c r="H2432" s="134">
        <f>Systematic[[#This Row],[SampleVariableLabel]]+100*Systematic[[#This Row],[State]]</f>
        <v>115010201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115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(M.1)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115010002</v>
      </c>
      <c r="H2433" s="134">
        <f>Systematic[[#This Row],[SampleVariableLabel]]+100*Systematic[[#This Row],[State]]</f>
        <v>115010302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115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2Oct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115010003</v>
      </c>
      <c r="H2434" s="134">
        <f>Systematic[[#This Row],[SampleVariableLabel]]+100*Systematic[[#This Row],[State]]</f>
        <v>115010403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115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3M2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115010004</v>
      </c>
      <c r="H2435" s="134">
        <f>Systematic[[#This Row],[SampleVariableLabel]]+100*Systematic[[#This Row],[State]]</f>
        <v>115010504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115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M(c)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115010005</v>
      </c>
      <c r="H2436" s="134">
        <f>Systematic[[#This Row],[SampleVariableLabel]]+100*Systematic[[#This Row],[State]]</f>
        <v>115010605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115</v>
      </c>
      <c r="B2437" s="1">
        <f>IF(C2437=0,IF(B2436=Protocol!$V$20,1,B2436+1),B2436)</f>
        <v>1</v>
      </c>
      <c r="C2437" s="1">
        <f>IF(C2436+1=Protocol!$V$21,0,C2436+1)</f>
        <v>7</v>
      </c>
      <c r="D2437" s="1">
        <f t="shared" si="93"/>
        <v>6</v>
      </c>
      <c r="E2437" s="1" t="str">
        <f>INDEX(Protocol[Mark],MATCH(C2437,Protocol[Step],0))</f>
        <v>4P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115010006</v>
      </c>
      <c r="H2437" s="134">
        <f>Systematic[[#This Row],[SampleVariableLabel]]+100*Systematic[[#This Row],[State]]</f>
        <v>115010706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115</v>
      </c>
      <c r="B2438" s="1">
        <f>IF(C2438=0,IF(B2437=Protocol!$V$20,1,B2437+1),B2437)</f>
        <v>1</v>
      </c>
      <c r="C2438" s="1">
        <f>IF(C2437+1=Protocol!$V$21,0,C2437+1)</f>
        <v>8</v>
      </c>
      <c r="D2438" s="1">
        <f t="shared" si="93"/>
        <v>1</v>
      </c>
      <c r="E2438" s="1" t="str">
        <f>INDEX(Protocol[Mark],MATCH(C2438,Protocol[Step],0))</f>
        <v>5G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115010001</v>
      </c>
      <c r="H2438" s="134">
        <f>Systematic[[#This Row],[SampleVariableLabel]]+100*Systematic[[#This Row],[State]]</f>
        <v>115010801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115</v>
      </c>
      <c r="B2439" s="1">
        <f>IF(C2439=0,IF(B2438=Protocol!$V$20,1,B2438+1),B2438)</f>
        <v>1</v>
      </c>
      <c r="C2439" s="1">
        <f>IF(C2438+1=Protocol!$V$21,0,C2438+1)</f>
        <v>9</v>
      </c>
      <c r="D2439" s="1">
        <f t="shared" si="93"/>
        <v>2</v>
      </c>
      <c r="E2439" s="1" t="str">
        <f>INDEX(Protocol[Mark],MATCH(C2439,Protocol[Step],0))</f>
        <v>6S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115010002</v>
      </c>
      <c r="H2439" s="134">
        <f>Systematic[[#This Row],[SampleVariableLabel]]+100*Systematic[[#This Row],[State]]</f>
        <v>115010902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115</v>
      </c>
      <c r="B2440" s="1">
        <f>IF(C2440=0,IF(B2439=Protocol!$V$20,1,B2439+1),B2439)</f>
        <v>1</v>
      </c>
      <c r="C2440" s="1">
        <f>IF(C2439+1=Protocol!$V$21,0,C2439+1)</f>
        <v>10</v>
      </c>
      <c r="D2440" s="1">
        <f t="shared" si="93"/>
        <v>3</v>
      </c>
      <c r="E2440" s="1" t="str">
        <f>INDEX(Protocol[Mark],MATCH(C2440,Protocol[Step],0))</f>
        <v>7Gp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115010003</v>
      </c>
      <c r="H2440" s="134">
        <f>Systematic[[#This Row],[SampleVariableLabel]]+100*Systematic[[#This Row],[State]]</f>
        <v>115011003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115</v>
      </c>
      <c r="B2441" s="1">
        <f>IF(C2441=0,IF(B2440=Protocol!$V$20,1,B2440+1),B2440)</f>
        <v>1</v>
      </c>
      <c r="C2441" s="1">
        <f>IF(C2440+1=Protocol!$V$21,0,C2440+1)</f>
        <v>11</v>
      </c>
      <c r="D2441" s="1">
        <f t="shared" si="93"/>
        <v>4</v>
      </c>
      <c r="E2441" s="1" t="str">
        <f>INDEX(Protocol[Mark],MATCH(C2441,Protocol[Step],0))</f>
        <v>8U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115010004</v>
      </c>
      <c r="H2441" s="134">
        <f>Systematic[[#This Row],[SampleVariableLabel]]+100*Systematic[[#This Row],[State]]</f>
        <v>115011104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115</v>
      </c>
      <c r="B2442" s="1">
        <f>IF(C2442=0,IF(B2441=Protocol!$V$20,1,B2441+1),B2441)</f>
        <v>1</v>
      </c>
      <c r="C2442" s="1">
        <f>IF(C2441+1=Protocol!$V$21,0,C2441+1)</f>
        <v>12</v>
      </c>
      <c r="D2442" s="1">
        <f t="shared" si="93"/>
        <v>5</v>
      </c>
      <c r="E2442" s="1" t="str">
        <f>INDEX(Protocol[Mark],MATCH(C2442,Protocol[Step],0))</f>
        <v>9Rot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115010005</v>
      </c>
      <c r="H2442" s="134">
        <f>Systematic[[#This Row],[SampleVariableLabel]]+100*Systematic[[#This Row],[State]]</f>
        <v>115011205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115</v>
      </c>
      <c r="B2443" s="1">
        <f>IF(C2443=0,IF(B2442=Protocol!$V$20,1,B2442+1),B2442)</f>
        <v>1</v>
      </c>
      <c r="C2443" s="1">
        <f>IF(C2442+1=Protocol!$V$21,0,C2442+1)</f>
        <v>13</v>
      </c>
      <c r="D2443" s="1">
        <f t="shared" si="93"/>
        <v>6</v>
      </c>
      <c r="E2443" s="1" t="str">
        <f>INDEX(Protocol[Mark],MATCH(C2443,Protocol[Step],0))</f>
        <v>10Ama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115010006</v>
      </c>
      <c r="H2443" s="134">
        <f>Systematic[[#This Row],[SampleVariableLabel]]+100*Systematic[[#This Row],[State]]</f>
        <v>115011306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116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R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116010001</v>
      </c>
      <c r="H2444" s="134">
        <f>Systematic[[#This Row],[SampleVariableLabel]]+100*Systematic[[#This Row],[State]]</f>
        <v>116010001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116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1Dig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116010002</v>
      </c>
      <c r="H2445" s="134">
        <f>Systematic[[#This Row],[SampleVariableLabel]]+100*Systematic[[#This Row],[State]]</f>
        <v>116010102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116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(D)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116010003</v>
      </c>
      <c r="H2446" s="134">
        <f>Systematic[[#This Row],[SampleVariableLabel]]+100*Systematic[[#This Row],[State]]</f>
        <v>116010203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116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(M.1)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116010004</v>
      </c>
      <c r="H2447" s="134">
        <f>Systematic[[#This Row],[SampleVariableLabel]]+100*Systematic[[#This Row],[State]]</f>
        <v>116010304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116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2Oct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116010005</v>
      </c>
      <c r="H2448" s="134">
        <f>Systematic[[#This Row],[SampleVariableLabel]]+100*Systematic[[#This Row],[State]]</f>
        <v>116010405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116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3M2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116010006</v>
      </c>
      <c r="H2449" s="134">
        <f>Systematic[[#This Row],[SampleVariableLabel]]+100*Systematic[[#This Row],[State]]</f>
        <v>116010506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116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M(c)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116010001</v>
      </c>
      <c r="H2450" s="134">
        <f>Systematic[[#This Row],[SampleVariableLabel]]+100*Systematic[[#This Row],[State]]</f>
        <v>116010601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116</v>
      </c>
      <c r="B2451" s="1">
        <f>IF(C2451=0,IF(B2450=Protocol!$V$20,1,B2450+1),B2450)</f>
        <v>1</v>
      </c>
      <c r="C2451" s="1">
        <f>IF(C2450+1=Protocol!$V$21,0,C2450+1)</f>
        <v>7</v>
      </c>
      <c r="D2451" s="1">
        <f t="shared" si="93"/>
        <v>2</v>
      </c>
      <c r="E2451" s="1" t="str">
        <f>INDEX(Protocol[Mark],MATCH(C2451,Protocol[Step],0))</f>
        <v>4P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116010002</v>
      </c>
      <c r="H2451" s="134">
        <f>Systematic[[#This Row],[SampleVariableLabel]]+100*Systematic[[#This Row],[State]]</f>
        <v>116010702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116</v>
      </c>
      <c r="B2452" s="1">
        <f>IF(C2452=0,IF(B2451=Protocol!$V$20,1,B2451+1),B2451)</f>
        <v>1</v>
      </c>
      <c r="C2452" s="1">
        <f>IF(C2451+1=Protocol!$V$21,0,C2451+1)</f>
        <v>8</v>
      </c>
      <c r="D2452" s="1">
        <f t="shared" si="93"/>
        <v>3</v>
      </c>
      <c r="E2452" s="1" t="str">
        <f>INDEX(Protocol[Mark],MATCH(C2452,Protocol[Step],0))</f>
        <v>5G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116010003</v>
      </c>
      <c r="H2452" s="134">
        <f>Systematic[[#This Row],[SampleVariableLabel]]+100*Systematic[[#This Row],[State]]</f>
        <v>116010803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116</v>
      </c>
      <c r="B2453" s="1">
        <f>IF(C2453=0,IF(B2452=Protocol!$V$20,1,B2452+1),B2452)</f>
        <v>1</v>
      </c>
      <c r="C2453" s="1">
        <f>IF(C2452+1=Protocol!$V$21,0,C2452+1)</f>
        <v>9</v>
      </c>
      <c r="D2453" s="1">
        <f t="shared" si="93"/>
        <v>4</v>
      </c>
      <c r="E2453" s="1" t="str">
        <f>INDEX(Protocol[Mark],MATCH(C2453,Protocol[Step],0))</f>
        <v>6S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116010004</v>
      </c>
      <c r="H2453" s="134">
        <f>Systematic[[#This Row],[SampleVariableLabel]]+100*Systematic[[#This Row],[State]]</f>
        <v>116010904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116</v>
      </c>
      <c r="B2454" s="1">
        <f>IF(C2454=0,IF(B2453=Protocol!$V$20,1,B2453+1),B2453)</f>
        <v>1</v>
      </c>
      <c r="C2454" s="1">
        <f>IF(C2453+1=Protocol!$V$21,0,C2453+1)</f>
        <v>10</v>
      </c>
      <c r="D2454" s="1">
        <f t="shared" si="93"/>
        <v>5</v>
      </c>
      <c r="E2454" s="1" t="str">
        <f>INDEX(Protocol[Mark],MATCH(C2454,Protocol[Step],0))</f>
        <v>7Gp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116010005</v>
      </c>
      <c r="H2454" s="134">
        <f>Systematic[[#This Row],[SampleVariableLabel]]+100*Systematic[[#This Row],[State]]</f>
        <v>116011005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116</v>
      </c>
      <c r="B2455" s="1">
        <f>IF(C2455=0,IF(B2454=Protocol!$V$20,1,B2454+1),B2454)</f>
        <v>1</v>
      </c>
      <c r="C2455" s="1">
        <f>IF(C2454+1=Protocol!$V$21,0,C2454+1)</f>
        <v>11</v>
      </c>
      <c r="D2455" s="1">
        <f t="shared" si="93"/>
        <v>6</v>
      </c>
      <c r="E2455" s="1" t="str">
        <f>INDEX(Protocol[Mark],MATCH(C2455,Protocol[Step],0))</f>
        <v>8U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116010006</v>
      </c>
      <c r="H2455" s="134">
        <f>Systematic[[#This Row],[SampleVariableLabel]]+100*Systematic[[#This Row],[State]]</f>
        <v>116011106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116</v>
      </c>
      <c r="B2456" s="1">
        <f>IF(C2456=0,IF(B2455=Protocol!$V$20,1,B2455+1),B2455)</f>
        <v>1</v>
      </c>
      <c r="C2456" s="1">
        <f>IF(C2455+1=Protocol!$V$21,0,C2455+1)</f>
        <v>12</v>
      </c>
      <c r="D2456" s="1">
        <f t="shared" si="93"/>
        <v>1</v>
      </c>
      <c r="E2456" s="1" t="str">
        <f>INDEX(Protocol[Mark],MATCH(C2456,Protocol[Step],0))</f>
        <v>9Rot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116010001</v>
      </c>
      <c r="H2456" s="134">
        <f>Systematic[[#This Row],[SampleVariableLabel]]+100*Systematic[[#This Row],[State]]</f>
        <v>116011201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116</v>
      </c>
      <c r="B2457" s="1">
        <f>IF(C2457=0,IF(B2456=Protocol!$V$20,1,B2456+1),B2456)</f>
        <v>1</v>
      </c>
      <c r="C2457" s="1">
        <f>IF(C2456+1=Protocol!$V$21,0,C2456+1)</f>
        <v>13</v>
      </c>
      <c r="D2457" s="1">
        <f t="shared" si="93"/>
        <v>2</v>
      </c>
      <c r="E2457" s="1" t="str">
        <f>INDEX(Protocol[Mark],MATCH(C2457,Protocol[Step],0))</f>
        <v>10Ama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116010002</v>
      </c>
      <c r="H2457" s="134">
        <f>Systematic[[#This Row],[SampleVariableLabel]]+100*Systematic[[#This Row],[State]]</f>
        <v>116011302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117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R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117010003</v>
      </c>
      <c r="H2458" s="134">
        <f>Systematic[[#This Row],[SampleVariableLabel]]+100*Systematic[[#This Row],[State]]</f>
        <v>117010003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117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1Dig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117010004</v>
      </c>
      <c r="H2459" s="134">
        <f>Systematic[[#This Row],[SampleVariableLabel]]+100*Systematic[[#This Row],[State]]</f>
        <v>117010104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117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(D)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117010005</v>
      </c>
      <c r="H2460" s="134">
        <f>Systematic[[#This Row],[SampleVariableLabel]]+100*Systematic[[#This Row],[State]]</f>
        <v>117010205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117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(M.1)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117010006</v>
      </c>
      <c r="H2461" s="134">
        <f>Systematic[[#This Row],[SampleVariableLabel]]+100*Systematic[[#This Row],[State]]</f>
        <v>117010306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117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2Oct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117010001</v>
      </c>
      <c r="H2462" s="134">
        <f>Systematic[[#This Row],[SampleVariableLabel]]+100*Systematic[[#This Row],[State]]</f>
        <v>117010401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117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3M2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117010002</v>
      </c>
      <c r="H2463" s="134">
        <f>Systematic[[#This Row],[SampleVariableLabel]]+100*Systematic[[#This Row],[State]]</f>
        <v>117010502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117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M(c)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117010003</v>
      </c>
      <c r="H2464" s="134">
        <f>Systematic[[#This Row],[SampleVariableLabel]]+100*Systematic[[#This Row],[State]]</f>
        <v>117010603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117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4P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117010004</v>
      </c>
      <c r="H2465" s="134">
        <f>Systematic[[#This Row],[SampleVariableLabel]]+100*Systematic[[#This Row],[State]]</f>
        <v>117010704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117</v>
      </c>
      <c r="B2466" s="1">
        <f>IF(C2466=0,IF(B2465=Protocol!$V$20,1,B2465+1),B2465)</f>
        <v>1</v>
      </c>
      <c r="C2466" s="1">
        <f>IF(C2465+1=Protocol!$V$21,0,C2465+1)</f>
        <v>8</v>
      </c>
      <c r="D2466" s="1">
        <f t="shared" si="93"/>
        <v>5</v>
      </c>
      <c r="E2466" s="1" t="str">
        <f>INDEX(Protocol[Mark],MATCH(C2466,Protocol[Step],0))</f>
        <v>5G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117010005</v>
      </c>
      <c r="H2466" s="134">
        <f>Systematic[[#This Row],[SampleVariableLabel]]+100*Systematic[[#This Row],[State]]</f>
        <v>117010805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117</v>
      </c>
      <c r="B2467" s="1">
        <f>IF(C2467=0,IF(B2466=Protocol!$V$20,1,B2466+1),B2466)</f>
        <v>1</v>
      </c>
      <c r="C2467" s="1">
        <f>IF(C2466+1=Protocol!$V$21,0,C2466+1)</f>
        <v>9</v>
      </c>
      <c r="D2467" s="1">
        <f t="shared" si="93"/>
        <v>6</v>
      </c>
      <c r="E2467" s="1" t="str">
        <f>INDEX(Protocol[Mark],MATCH(C2467,Protocol[Step],0))</f>
        <v>6S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117010006</v>
      </c>
      <c r="H2467" s="134">
        <f>Systematic[[#This Row],[SampleVariableLabel]]+100*Systematic[[#This Row],[State]]</f>
        <v>117010906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117</v>
      </c>
      <c r="B2468" s="1">
        <f>IF(C2468=0,IF(B2467=Protocol!$V$20,1,B2467+1),B2467)</f>
        <v>1</v>
      </c>
      <c r="C2468" s="1">
        <f>IF(C2467+1=Protocol!$V$21,0,C2467+1)</f>
        <v>10</v>
      </c>
      <c r="D2468" s="1">
        <f t="shared" si="93"/>
        <v>1</v>
      </c>
      <c r="E2468" s="1" t="str">
        <f>INDEX(Protocol[Mark],MATCH(C2468,Protocol[Step],0))</f>
        <v>7Gp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117010001</v>
      </c>
      <c r="H2468" s="134">
        <f>Systematic[[#This Row],[SampleVariableLabel]]+100*Systematic[[#This Row],[State]]</f>
        <v>117011001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117</v>
      </c>
      <c r="B2469" s="1">
        <f>IF(C2469=0,IF(B2468=Protocol!$V$20,1,B2468+1),B2468)</f>
        <v>1</v>
      </c>
      <c r="C2469" s="1">
        <f>IF(C2468+1=Protocol!$V$21,0,C2468+1)</f>
        <v>11</v>
      </c>
      <c r="D2469" s="1">
        <f t="shared" si="93"/>
        <v>2</v>
      </c>
      <c r="E2469" s="1" t="str">
        <f>INDEX(Protocol[Mark],MATCH(C2469,Protocol[Step],0))</f>
        <v>8U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117010002</v>
      </c>
      <c r="H2469" s="134">
        <f>Systematic[[#This Row],[SampleVariableLabel]]+100*Systematic[[#This Row],[State]]</f>
        <v>117011102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117</v>
      </c>
      <c r="B2470" s="1">
        <f>IF(C2470=0,IF(B2469=Protocol!$V$20,1,B2469+1),B2469)</f>
        <v>1</v>
      </c>
      <c r="C2470" s="1">
        <f>IF(C2469+1=Protocol!$V$21,0,C2469+1)</f>
        <v>12</v>
      </c>
      <c r="D2470" s="1">
        <f t="shared" si="93"/>
        <v>3</v>
      </c>
      <c r="E2470" s="1" t="str">
        <f>INDEX(Protocol[Mark],MATCH(C2470,Protocol[Step],0))</f>
        <v>9Rot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117010003</v>
      </c>
      <c r="H2470" s="134">
        <f>Systematic[[#This Row],[SampleVariableLabel]]+100*Systematic[[#This Row],[State]]</f>
        <v>117011203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117</v>
      </c>
      <c r="B2471" s="1">
        <f>IF(C2471=0,IF(B2470=Protocol!$V$20,1,B2470+1),B2470)</f>
        <v>1</v>
      </c>
      <c r="C2471" s="1">
        <f>IF(C2470+1=Protocol!$V$21,0,C2470+1)</f>
        <v>13</v>
      </c>
      <c r="D2471" s="1">
        <f t="shared" si="93"/>
        <v>4</v>
      </c>
      <c r="E2471" s="1" t="str">
        <f>INDEX(Protocol[Mark],MATCH(C2471,Protocol[Step],0))</f>
        <v>10Ama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117010004</v>
      </c>
      <c r="H2471" s="134">
        <f>Systematic[[#This Row],[SampleVariableLabel]]+100*Systematic[[#This Row],[State]]</f>
        <v>117011304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118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R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118010005</v>
      </c>
      <c r="H2472" s="134">
        <f>Systematic[[#This Row],[SampleVariableLabel]]+100*Systematic[[#This Row],[State]]</f>
        <v>118010005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118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1Dig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118010006</v>
      </c>
      <c r="H2473" s="134">
        <f>Systematic[[#This Row],[SampleVariableLabel]]+100*Systematic[[#This Row],[State]]</f>
        <v>118010106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118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(D)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118010001</v>
      </c>
      <c r="H2474" s="134">
        <f>Systematic[[#This Row],[SampleVariableLabel]]+100*Systematic[[#This Row],[State]]</f>
        <v>118010201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118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(M.1)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118010002</v>
      </c>
      <c r="H2475" s="134">
        <f>Systematic[[#This Row],[SampleVariableLabel]]+100*Systematic[[#This Row],[State]]</f>
        <v>118010302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118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2Oct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118010003</v>
      </c>
      <c r="H2476" s="134">
        <f>Systematic[[#This Row],[SampleVariableLabel]]+100*Systematic[[#This Row],[State]]</f>
        <v>118010403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118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3M2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118010004</v>
      </c>
      <c r="H2477" s="134">
        <f>Systematic[[#This Row],[SampleVariableLabel]]+100*Systematic[[#This Row],[State]]</f>
        <v>118010504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118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M(c)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118010005</v>
      </c>
      <c r="H2478" s="134">
        <f>Systematic[[#This Row],[SampleVariableLabel]]+100*Systematic[[#This Row],[State]]</f>
        <v>118010605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118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4P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118010006</v>
      </c>
      <c r="H2479" s="134">
        <f>Systematic[[#This Row],[SampleVariableLabel]]+100*Systematic[[#This Row],[State]]</f>
        <v>118010706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118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5G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118010001</v>
      </c>
      <c r="H2480" s="134">
        <f>Systematic[[#This Row],[SampleVariableLabel]]+100*Systematic[[#This Row],[State]]</f>
        <v>118010801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118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6S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118010002</v>
      </c>
      <c r="H2481" s="134">
        <f>Systematic[[#This Row],[SampleVariableLabel]]+100*Systematic[[#This Row],[State]]</f>
        <v>118010902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118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7Gp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118010003</v>
      </c>
      <c r="H2482" s="134">
        <f>Systematic[[#This Row],[SampleVariableLabel]]+100*Systematic[[#This Row],[State]]</f>
        <v>118011003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118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8U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118010004</v>
      </c>
      <c r="H2483" s="134">
        <f>Systematic[[#This Row],[SampleVariableLabel]]+100*Systematic[[#This Row],[State]]</f>
        <v>118011104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118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9Rot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118010005</v>
      </c>
      <c r="H2484" s="134">
        <f>Systematic[[#This Row],[SampleVariableLabel]]+100*Systematic[[#This Row],[State]]</f>
        <v>118011205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118</v>
      </c>
      <c r="B2485" s="1">
        <f>IF(C2485=0,IF(B2484=Protocol!$V$20,1,B2484+1),B2484)</f>
        <v>1</v>
      </c>
      <c r="C2485" s="1">
        <f>IF(C2484+1=Protocol!$V$21,0,C2484+1)</f>
        <v>13</v>
      </c>
      <c r="D2485" s="1">
        <f t="shared" si="93"/>
        <v>6</v>
      </c>
      <c r="E2485" s="1" t="str">
        <f>INDEX(Protocol[Mark],MATCH(C2485,Protocol[Step],0))</f>
        <v>10Ama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118010006</v>
      </c>
      <c r="H2485" s="134">
        <f>Systematic[[#This Row],[SampleVariableLabel]]+100*Systematic[[#This Row],[State]]</f>
        <v>118011306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119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R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119010001</v>
      </c>
      <c r="H2486" s="134">
        <f>Systematic[[#This Row],[SampleVariableLabel]]+100*Systematic[[#This Row],[State]]</f>
        <v>119010001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119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1Dig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119010002</v>
      </c>
      <c r="H2487" s="134">
        <f>Systematic[[#This Row],[SampleVariableLabel]]+100*Systematic[[#This Row],[State]]</f>
        <v>119010102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119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(D)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119010003</v>
      </c>
      <c r="H2488" s="134">
        <f>Systematic[[#This Row],[SampleVariableLabel]]+100*Systematic[[#This Row],[State]]</f>
        <v>119010203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119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(M.1)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119010004</v>
      </c>
      <c r="H2489" s="134">
        <f>Systematic[[#This Row],[SampleVariableLabel]]+100*Systematic[[#This Row],[State]]</f>
        <v>119010304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119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2Oct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119010005</v>
      </c>
      <c r="H2490" s="134">
        <f>Systematic[[#This Row],[SampleVariableLabel]]+100*Systematic[[#This Row],[State]]</f>
        <v>119010405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119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3M2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119010006</v>
      </c>
      <c r="H2491" s="134">
        <f>Systematic[[#This Row],[SampleVariableLabel]]+100*Systematic[[#This Row],[State]]</f>
        <v>119010506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119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M(c)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119010001</v>
      </c>
      <c r="H2492" s="134">
        <f>Systematic[[#This Row],[SampleVariableLabel]]+100*Systematic[[#This Row],[State]]</f>
        <v>119010601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119</v>
      </c>
      <c r="B2493" s="1">
        <f>IF(C2493=0,IF(B2492=Protocol!$V$20,1,B2492+1),B2492)</f>
        <v>1</v>
      </c>
      <c r="C2493" s="1">
        <f>IF(C2492+1=Protocol!$V$21,0,C2492+1)</f>
        <v>7</v>
      </c>
      <c r="D2493" s="1">
        <f t="shared" si="93"/>
        <v>2</v>
      </c>
      <c r="E2493" s="1" t="str">
        <f>INDEX(Protocol[Mark],MATCH(C2493,Protocol[Step],0))</f>
        <v>4P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119010002</v>
      </c>
      <c r="H2493" s="134">
        <f>Systematic[[#This Row],[SampleVariableLabel]]+100*Systematic[[#This Row],[State]]</f>
        <v>119010702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119</v>
      </c>
      <c r="B2494" s="1">
        <f>IF(C2494=0,IF(B2493=Protocol!$V$20,1,B2493+1),B2493)</f>
        <v>1</v>
      </c>
      <c r="C2494" s="1">
        <f>IF(C2493+1=Protocol!$V$21,0,C2493+1)</f>
        <v>8</v>
      </c>
      <c r="D2494" s="1">
        <f t="shared" si="93"/>
        <v>3</v>
      </c>
      <c r="E2494" s="1" t="str">
        <f>INDEX(Protocol[Mark],MATCH(C2494,Protocol[Step],0))</f>
        <v>5G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119010003</v>
      </c>
      <c r="H2494" s="134">
        <f>Systematic[[#This Row],[SampleVariableLabel]]+100*Systematic[[#This Row],[State]]</f>
        <v>119010803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119</v>
      </c>
      <c r="B2495" s="1">
        <f>IF(C2495=0,IF(B2494=Protocol!$V$20,1,B2494+1),B2494)</f>
        <v>1</v>
      </c>
      <c r="C2495" s="1">
        <f>IF(C2494+1=Protocol!$V$21,0,C2494+1)</f>
        <v>9</v>
      </c>
      <c r="D2495" s="1">
        <f t="shared" si="93"/>
        <v>4</v>
      </c>
      <c r="E2495" s="1" t="str">
        <f>INDEX(Protocol[Mark],MATCH(C2495,Protocol[Step],0))</f>
        <v>6S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119010004</v>
      </c>
      <c r="H2495" s="134">
        <f>Systematic[[#This Row],[SampleVariableLabel]]+100*Systematic[[#This Row],[State]]</f>
        <v>119010904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119</v>
      </c>
      <c r="B2496" s="1">
        <f>IF(C2496=0,IF(B2495=Protocol!$V$20,1,B2495+1),B2495)</f>
        <v>1</v>
      </c>
      <c r="C2496" s="1">
        <f>IF(C2495+1=Protocol!$V$21,0,C2495+1)</f>
        <v>10</v>
      </c>
      <c r="D2496" s="1">
        <f t="shared" si="93"/>
        <v>5</v>
      </c>
      <c r="E2496" s="1" t="str">
        <f>INDEX(Protocol[Mark],MATCH(C2496,Protocol[Step],0))</f>
        <v>7Gp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119010005</v>
      </c>
      <c r="H2496" s="134">
        <f>Systematic[[#This Row],[SampleVariableLabel]]+100*Systematic[[#This Row],[State]]</f>
        <v>119011005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119</v>
      </c>
      <c r="B2497" s="1">
        <f>IF(C2497=0,IF(B2496=Protocol!$V$20,1,B2496+1),B2496)</f>
        <v>1</v>
      </c>
      <c r="C2497" s="1">
        <f>IF(C2496+1=Protocol!$V$21,0,C2496+1)</f>
        <v>11</v>
      </c>
      <c r="D2497" s="1">
        <f t="shared" si="93"/>
        <v>6</v>
      </c>
      <c r="E2497" s="1" t="str">
        <f>INDEX(Protocol[Mark],MATCH(C2497,Protocol[Step],0))</f>
        <v>8U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119010006</v>
      </c>
      <c r="H2497" s="134">
        <f>Systematic[[#This Row],[SampleVariableLabel]]+100*Systematic[[#This Row],[State]]</f>
        <v>119011106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119</v>
      </c>
      <c r="B2498" s="1">
        <f>IF(C2498=0,IF(B2497=Protocol!$V$20,1,B2497+1),B2497)</f>
        <v>1</v>
      </c>
      <c r="C2498" s="1">
        <f>IF(C2497+1=Protocol!$V$21,0,C2497+1)</f>
        <v>12</v>
      </c>
      <c r="D2498" s="1">
        <f t="shared" si="93"/>
        <v>1</v>
      </c>
      <c r="E2498" s="1" t="str">
        <f>INDEX(Protocol[Mark],MATCH(C2498,Protocol[Step],0))</f>
        <v>9Rot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119010001</v>
      </c>
      <c r="H2498" s="134">
        <f>Systematic[[#This Row],[SampleVariableLabel]]+100*Systematic[[#This Row],[State]]</f>
        <v>119011201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119</v>
      </c>
      <c r="B2499" s="1">
        <f>IF(C2499=0,IF(B2498=Protocol!$V$20,1,B2498+1),B2498)</f>
        <v>1</v>
      </c>
      <c r="C2499" s="1">
        <f>IF(C2498+1=Protocol!$V$21,0,C2498+1)</f>
        <v>13</v>
      </c>
      <c r="D2499" s="1">
        <f t="shared" ref="D2499:D2562" si="95">IF(D2498=nVariables,1,D2498+1)</f>
        <v>2</v>
      </c>
      <c r="E2499" s="1" t="str">
        <f>INDEX(Protocol[Mark],MATCH(C2499,Protocol[Step],0))</f>
        <v>10Ama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119010002</v>
      </c>
      <c r="H2499" s="134">
        <f>Systematic[[#This Row],[SampleVariableLabel]]+100*Systematic[[#This Row],[State]]</f>
        <v>119011302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120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R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120010003</v>
      </c>
      <c r="H2500" s="134">
        <f>Systematic[[#This Row],[SampleVariableLabel]]+100*Systematic[[#This Row],[State]]</f>
        <v>120010003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120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1Dig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120010004</v>
      </c>
      <c r="H2501" s="134">
        <f>Systematic[[#This Row],[SampleVariableLabel]]+100*Systematic[[#This Row],[State]]</f>
        <v>120010104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120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(D)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120010005</v>
      </c>
      <c r="H2502" s="134">
        <f>Systematic[[#This Row],[SampleVariableLabel]]+100*Systematic[[#This Row],[State]]</f>
        <v>120010205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120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(M.1)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120010006</v>
      </c>
      <c r="H2503" s="134">
        <f>Systematic[[#This Row],[SampleVariableLabel]]+100*Systematic[[#This Row],[State]]</f>
        <v>120010306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120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2Oct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120010001</v>
      </c>
      <c r="H2504" s="134">
        <f>Systematic[[#This Row],[SampleVariableLabel]]+100*Systematic[[#This Row],[State]]</f>
        <v>120010401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120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3M2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120010002</v>
      </c>
      <c r="H2505" s="134">
        <f>Systematic[[#This Row],[SampleVariableLabel]]+100*Systematic[[#This Row],[State]]</f>
        <v>120010502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120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M(c)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120010003</v>
      </c>
      <c r="H2506" s="134">
        <f>Systematic[[#This Row],[SampleVariableLabel]]+100*Systematic[[#This Row],[State]]</f>
        <v>120010603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120</v>
      </c>
      <c r="B2507" s="1">
        <f>IF(C2507=0,IF(B2506=Protocol!$V$20,1,B2506+1),B2506)</f>
        <v>1</v>
      </c>
      <c r="C2507" s="1">
        <f>IF(C2506+1=Protocol!$V$21,0,C2506+1)</f>
        <v>7</v>
      </c>
      <c r="D2507" s="1">
        <f t="shared" si="95"/>
        <v>4</v>
      </c>
      <c r="E2507" s="1" t="str">
        <f>INDEX(Protocol[Mark],MATCH(C2507,Protocol[Step],0))</f>
        <v>4P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120010004</v>
      </c>
      <c r="H2507" s="134">
        <f>Systematic[[#This Row],[SampleVariableLabel]]+100*Systematic[[#This Row],[State]]</f>
        <v>120010704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120</v>
      </c>
      <c r="B2508" s="1">
        <f>IF(C2508=0,IF(B2507=Protocol!$V$20,1,B2507+1),B2507)</f>
        <v>1</v>
      </c>
      <c r="C2508" s="1">
        <f>IF(C2507+1=Protocol!$V$21,0,C2507+1)</f>
        <v>8</v>
      </c>
      <c r="D2508" s="1">
        <f t="shared" si="95"/>
        <v>5</v>
      </c>
      <c r="E2508" s="1" t="str">
        <f>INDEX(Protocol[Mark],MATCH(C2508,Protocol[Step],0))</f>
        <v>5G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120010005</v>
      </c>
      <c r="H2508" s="134">
        <f>Systematic[[#This Row],[SampleVariableLabel]]+100*Systematic[[#This Row],[State]]</f>
        <v>120010805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120</v>
      </c>
      <c r="B2509" s="1">
        <f>IF(C2509=0,IF(B2508=Protocol!$V$20,1,B2508+1),B2508)</f>
        <v>1</v>
      </c>
      <c r="C2509" s="1">
        <f>IF(C2508+1=Protocol!$V$21,0,C2508+1)</f>
        <v>9</v>
      </c>
      <c r="D2509" s="1">
        <f t="shared" si="95"/>
        <v>6</v>
      </c>
      <c r="E2509" s="1" t="str">
        <f>INDEX(Protocol[Mark],MATCH(C2509,Protocol[Step],0))</f>
        <v>6S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120010006</v>
      </c>
      <c r="H2509" s="134">
        <f>Systematic[[#This Row],[SampleVariableLabel]]+100*Systematic[[#This Row],[State]]</f>
        <v>120010906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120</v>
      </c>
      <c r="B2510" s="1">
        <f>IF(C2510=0,IF(B2509=Protocol!$V$20,1,B2509+1),B2509)</f>
        <v>1</v>
      </c>
      <c r="C2510" s="1">
        <f>IF(C2509+1=Protocol!$V$21,0,C2509+1)</f>
        <v>10</v>
      </c>
      <c r="D2510" s="1">
        <f t="shared" si="95"/>
        <v>1</v>
      </c>
      <c r="E2510" s="1" t="str">
        <f>INDEX(Protocol[Mark],MATCH(C2510,Protocol[Step],0))</f>
        <v>7Gp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120010001</v>
      </c>
      <c r="H2510" s="134">
        <f>Systematic[[#This Row],[SampleVariableLabel]]+100*Systematic[[#This Row],[State]]</f>
        <v>120011001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120</v>
      </c>
      <c r="B2511" s="1">
        <f>IF(C2511=0,IF(B2510=Protocol!$V$20,1,B2510+1),B2510)</f>
        <v>1</v>
      </c>
      <c r="C2511" s="1">
        <f>IF(C2510+1=Protocol!$V$21,0,C2510+1)</f>
        <v>11</v>
      </c>
      <c r="D2511" s="1">
        <f t="shared" si="95"/>
        <v>2</v>
      </c>
      <c r="E2511" s="1" t="str">
        <f>INDEX(Protocol[Mark],MATCH(C2511,Protocol[Step],0))</f>
        <v>8U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120010002</v>
      </c>
      <c r="H2511" s="134">
        <f>Systematic[[#This Row],[SampleVariableLabel]]+100*Systematic[[#This Row],[State]]</f>
        <v>120011102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120</v>
      </c>
      <c r="B2512" s="1">
        <f>IF(C2512=0,IF(B2511=Protocol!$V$20,1,B2511+1),B2511)</f>
        <v>1</v>
      </c>
      <c r="C2512" s="1">
        <f>IF(C2511+1=Protocol!$V$21,0,C2511+1)</f>
        <v>12</v>
      </c>
      <c r="D2512" s="1">
        <f t="shared" si="95"/>
        <v>3</v>
      </c>
      <c r="E2512" s="1" t="str">
        <f>INDEX(Protocol[Mark],MATCH(C2512,Protocol[Step],0))</f>
        <v>9Rot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120010003</v>
      </c>
      <c r="H2512" s="134">
        <f>Systematic[[#This Row],[SampleVariableLabel]]+100*Systematic[[#This Row],[State]]</f>
        <v>120011203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120</v>
      </c>
      <c r="B2513" s="1">
        <f>IF(C2513=0,IF(B2512=Protocol!$V$20,1,B2512+1),B2512)</f>
        <v>1</v>
      </c>
      <c r="C2513" s="1">
        <f>IF(C2512+1=Protocol!$V$21,0,C2512+1)</f>
        <v>13</v>
      </c>
      <c r="D2513" s="1">
        <f t="shared" si="95"/>
        <v>4</v>
      </c>
      <c r="E2513" s="1" t="str">
        <f>INDEX(Protocol[Mark],MATCH(C2513,Protocol[Step],0))</f>
        <v>10Ama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120010004</v>
      </c>
      <c r="H2513" s="134">
        <f>Systematic[[#This Row],[SampleVariableLabel]]+100*Systematic[[#This Row],[State]]</f>
        <v>120011304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121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R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121010005</v>
      </c>
      <c r="H2514" s="134">
        <f>Systematic[[#This Row],[SampleVariableLabel]]+100*Systematic[[#This Row],[State]]</f>
        <v>121010005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121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121010006</v>
      </c>
      <c r="H2515" s="134">
        <f>Systematic[[#This Row],[SampleVariableLabel]]+100*Systematic[[#This Row],[State]]</f>
        <v>121010106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121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(D)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121010001</v>
      </c>
      <c r="H2516" s="134">
        <f>Systematic[[#This Row],[SampleVariableLabel]]+100*Systematic[[#This Row],[State]]</f>
        <v>121010201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121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(M.1)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121010002</v>
      </c>
      <c r="H2517" s="134">
        <f>Systematic[[#This Row],[SampleVariableLabel]]+100*Systematic[[#This Row],[State]]</f>
        <v>121010302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121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121010003</v>
      </c>
      <c r="H2518" s="134">
        <f>Systematic[[#This Row],[SampleVariableLabel]]+100*Systematic[[#This Row],[State]]</f>
        <v>121010403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121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121010004</v>
      </c>
      <c r="H2519" s="134">
        <f>Systematic[[#This Row],[SampleVariableLabel]]+100*Systematic[[#This Row],[State]]</f>
        <v>121010504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121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M(c)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121010005</v>
      </c>
      <c r="H2520" s="134">
        <f>Systematic[[#This Row],[SampleVariableLabel]]+100*Systematic[[#This Row],[State]]</f>
        <v>121010605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121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4P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121010006</v>
      </c>
      <c r="H2521" s="134">
        <f>Systematic[[#This Row],[SampleVariableLabel]]+100*Systematic[[#This Row],[State]]</f>
        <v>121010706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121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5G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121010001</v>
      </c>
      <c r="H2522" s="134">
        <f>Systematic[[#This Row],[SampleVariableLabel]]+100*Systematic[[#This Row],[State]]</f>
        <v>121010801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121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6S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121010002</v>
      </c>
      <c r="H2523" s="134">
        <f>Systematic[[#This Row],[SampleVariableLabel]]+100*Systematic[[#This Row],[State]]</f>
        <v>121010902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121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7Gp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121010003</v>
      </c>
      <c r="H2524" s="134">
        <f>Systematic[[#This Row],[SampleVariableLabel]]+100*Systematic[[#This Row],[State]]</f>
        <v>121011003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121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8U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121010004</v>
      </c>
      <c r="H2525" s="134">
        <f>Systematic[[#This Row],[SampleVariableLabel]]+100*Systematic[[#This Row],[State]]</f>
        <v>121011104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121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9Rot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121010005</v>
      </c>
      <c r="H2526" s="134">
        <f>Systematic[[#This Row],[SampleVariableLabel]]+100*Systematic[[#This Row],[State]]</f>
        <v>121011205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121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10Ama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121010006</v>
      </c>
      <c r="H2527" s="134">
        <f>Systematic[[#This Row],[SampleVariableLabel]]+100*Systematic[[#This Row],[State]]</f>
        <v>121011306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122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R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122010001</v>
      </c>
      <c r="H2528" s="134">
        <f>Systematic[[#This Row],[SampleVariableLabel]]+100*Systematic[[#This Row],[State]]</f>
        <v>122010001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122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1Dig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122010002</v>
      </c>
      <c r="H2529" s="134">
        <f>Systematic[[#This Row],[SampleVariableLabel]]+100*Systematic[[#This Row],[State]]</f>
        <v>122010102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122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(D)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122010003</v>
      </c>
      <c r="H2530" s="134">
        <f>Systematic[[#This Row],[SampleVariableLabel]]+100*Systematic[[#This Row],[State]]</f>
        <v>122010203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122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(M.1)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122010004</v>
      </c>
      <c r="H2531" s="134">
        <f>Systematic[[#This Row],[SampleVariableLabel]]+100*Systematic[[#This Row],[State]]</f>
        <v>122010304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122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2Oct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122010005</v>
      </c>
      <c r="H2532" s="134">
        <f>Systematic[[#This Row],[SampleVariableLabel]]+100*Systematic[[#This Row],[State]]</f>
        <v>122010405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122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3M2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122010006</v>
      </c>
      <c r="H2533" s="134">
        <f>Systematic[[#This Row],[SampleVariableLabel]]+100*Systematic[[#This Row],[State]]</f>
        <v>122010506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122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M(c)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122010001</v>
      </c>
      <c r="H2534" s="134">
        <f>Systematic[[#This Row],[SampleVariableLabel]]+100*Systematic[[#This Row],[State]]</f>
        <v>122010601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122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4P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122010002</v>
      </c>
      <c r="H2535" s="134">
        <f>Systematic[[#This Row],[SampleVariableLabel]]+100*Systematic[[#This Row],[State]]</f>
        <v>122010702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122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5G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122010003</v>
      </c>
      <c r="H2536" s="134">
        <f>Systematic[[#This Row],[SampleVariableLabel]]+100*Systematic[[#This Row],[State]]</f>
        <v>122010803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122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6S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122010004</v>
      </c>
      <c r="H2537" s="134">
        <f>Systematic[[#This Row],[SampleVariableLabel]]+100*Systematic[[#This Row],[State]]</f>
        <v>122010904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122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7Gp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122010005</v>
      </c>
      <c r="H2538" s="134">
        <f>Systematic[[#This Row],[SampleVariableLabel]]+100*Systematic[[#This Row],[State]]</f>
        <v>122011005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122</v>
      </c>
      <c r="B2539" s="1">
        <f>IF(C2539=0,IF(B2538=Protocol!$V$20,1,B2538+1),B2538)</f>
        <v>1</v>
      </c>
      <c r="C2539" s="1">
        <f>IF(C2538+1=Protocol!$V$21,0,C2538+1)</f>
        <v>11</v>
      </c>
      <c r="D2539" s="1">
        <f t="shared" si="95"/>
        <v>6</v>
      </c>
      <c r="E2539" s="1" t="str">
        <f>INDEX(Protocol[Mark],MATCH(C2539,Protocol[Step],0))</f>
        <v>8U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122010006</v>
      </c>
      <c r="H2539" s="134">
        <f>Systematic[[#This Row],[SampleVariableLabel]]+100*Systematic[[#This Row],[State]]</f>
        <v>122011106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122</v>
      </c>
      <c r="B2540" s="1">
        <f>IF(C2540=0,IF(B2539=Protocol!$V$20,1,B2539+1),B2539)</f>
        <v>1</v>
      </c>
      <c r="C2540" s="1">
        <f>IF(C2539+1=Protocol!$V$21,0,C2539+1)</f>
        <v>12</v>
      </c>
      <c r="D2540" s="1">
        <f t="shared" si="95"/>
        <v>1</v>
      </c>
      <c r="E2540" s="1" t="str">
        <f>INDEX(Protocol[Mark],MATCH(C2540,Protocol[Step],0))</f>
        <v>9Rot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122010001</v>
      </c>
      <c r="H2540" s="134">
        <f>Systematic[[#This Row],[SampleVariableLabel]]+100*Systematic[[#This Row],[State]]</f>
        <v>122011201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122</v>
      </c>
      <c r="B2541" s="1">
        <f>IF(C2541=0,IF(B2540=Protocol!$V$20,1,B2540+1),B2540)</f>
        <v>1</v>
      </c>
      <c r="C2541" s="1">
        <f>IF(C2540+1=Protocol!$V$21,0,C2540+1)</f>
        <v>13</v>
      </c>
      <c r="D2541" s="1">
        <f t="shared" si="95"/>
        <v>2</v>
      </c>
      <c r="E2541" s="1" t="str">
        <f>INDEX(Protocol[Mark],MATCH(C2541,Protocol[Step],0))</f>
        <v>10Ama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122010002</v>
      </c>
      <c r="H2541" s="134">
        <f>Systematic[[#This Row],[SampleVariableLabel]]+100*Systematic[[#This Row],[State]]</f>
        <v>122011302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123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R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123010003</v>
      </c>
      <c r="H2542" s="134">
        <f>Systematic[[#This Row],[SampleVariableLabel]]+100*Systematic[[#This Row],[State]]</f>
        <v>123010003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123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1Dig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123010004</v>
      </c>
      <c r="H2543" s="134">
        <f>Systematic[[#This Row],[SampleVariableLabel]]+100*Systematic[[#This Row],[State]]</f>
        <v>123010104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123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(D)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123010005</v>
      </c>
      <c r="H2544" s="134">
        <f>Systematic[[#This Row],[SampleVariableLabel]]+100*Systematic[[#This Row],[State]]</f>
        <v>123010205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123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(M.1)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123010006</v>
      </c>
      <c r="H2545" s="134">
        <f>Systematic[[#This Row],[SampleVariableLabel]]+100*Systematic[[#This Row],[State]]</f>
        <v>123010306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123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2Oct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123010001</v>
      </c>
      <c r="H2546" s="134">
        <f>Systematic[[#This Row],[SampleVariableLabel]]+100*Systematic[[#This Row],[State]]</f>
        <v>123010401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123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3M2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123010002</v>
      </c>
      <c r="H2547" s="134">
        <f>Systematic[[#This Row],[SampleVariableLabel]]+100*Systematic[[#This Row],[State]]</f>
        <v>123010502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123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M(c)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123010003</v>
      </c>
      <c r="H2548" s="134">
        <f>Systematic[[#This Row],[SampleVariableLabel]]+100*Systematic[[#This Row],[State]]</f>
        <v>123010603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123</v>
      </c>
      <c r="B2549" s="1">
        <f>IF(C2549=0,IF(B2548=Protocol!$V$20,1,B2548+1),B2548)</f>
        <v>1</v>
      </c>
      <c r="C2549" s="1">
        <f>IF(C2548+1=Protocol!$V$21,0,C2548+1)</f>
        <v>7</v>
      </c>
      <c r="D2549" s="1">
        <f t="shared" si="95"/>
        <v>4</v>
      </c>
      <c r="E2549" s="1" t="str">
        <f>INDEX(Protocol[Mark],MATCH(C2549,Protocol[Step],0))</f>
        <v>4P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123010004</v>
      </c>
      <c r="H2549" s="134">
        <f>Systematic[[#This Row],[SampleVariableLabel]]+100*Systematic[[#This Row],[State]]</f>
        <v>123010704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123</v>
      </c>
      <c r="B2550" s="1">
        <f>IF(C2550=0,IF(B2549=Protocol!$V$20,1,B2549+1),B2549)</f>
        <v>1</v>
      </c>
      <c r="C2550" s="1">
        <f>IF(C2549+1=Protocol!$V$21,0,C2549+1)</f>
        <v>8</v>
      </c>
      <c r="D2550" s="1">
        <f t="shared" si="95"/>
        <v>5</v>
      </c>
      <c r="E2550" s="1" t="str">
        <f>INDEX(Protocol[Mark],MATCH(C2550,Protocol[Step],0))</f>
        <v>5G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123010005</v>
      </c>
      <c r="H2550" s="134">
        <f>Systematic[[#This Row],[SampleVariableLabel]]+100*Systematic[[#This Row],[State]]</f>
        <v>123010805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123</v>
      </c>
      <c r="B2551" s="1">
        <f>IF(C2551=0,IF(B2550=Protocol!$V$20,1,B2550+1),B2550)</f>
        <v>1</v>
      </c>
      <c r="C2551" s="1">
        <f>IF(C2550+1=Protocol!$V$21,0,C2550+1)</f>
        <v>9</v>
      </c>
      <c r="D2551" s="1">
        <f t="shared" si="95"/>
        <v>6</v>
      </c>
      <c r="E2551" s="1" t="str">
        <f>INDEX(Protocol[Mark],MATCH(C2551,Protocol[Step],0))</f>
        <v>6S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123010006</v>
      </c>
      <c r="H2551" s="134">
        <f>Systematic[[#This Row],[SampleVariableLabel]]+100*Systematic[[#This Row],[State]]</f>
        <v>123010906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123</v>
      </c>
      <c r="B2552" s="1">
        <f>IF(C2552=0,IF(B2551=Protocol!$V$20,1,B2551+1),B2551)</f>
        <v>1</v>
      </c>
      <c r="C2552" s="1">
        <f>IF(C2551+1=Protocol!$V$21,0,C2551+1)</f>
        <v>10</v>
      </c>
      <c r="D2552" s="1">
        <f t="shared" si="95"/>
        <v>1</v>
      </c>
      <c r="E2552" s="1" t="str">
        <f>INDEX(Protocol[Mark],MATCH(C2552,Protocol[Step],0))</f>
        <v>7Gp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123010001</v>
      </c>
      <c r="H2552" s="134">
        <f>Systematic[[#This Row],[SampleVariableLabel]]+100*Systematic[[#This Row],[State]]</f>
        <v>123011001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123</v>
      </c>
      <c r="B2553" s="1">
        <f>IF(C2553=0,IF(B2552=Protocol!$V$20,1,B2552+1),B2552)</f>
        <v>1</v>
      </c>
      <c r="C2553" s="1">
        <f>IF(C2552+1=Protocol!$V$21,0,C2552+1)</f>
        <v>11</v>
      </c>
      <c r="D2553" s="1">
        <f t="shared" si="95"/>
        <v>2</v>
      </c>
      <c r="E2553" s="1" t="str">
        <f>INDEX(Protocol[Mark],MATCH(C2553,Protocol[Step],0))</f>
        <v>8U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123010002</v>
      </c>
      <c r="H2553" s="134">
        <f>Systematic[[#This Row],[SampleVariableLabel]]+100*Systematic[[#This Row],[State]]</f>
        <v>123011102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123</v>
      </c>
      <c r="B2554" s="1">
        <f>IF(C2554=0,IF(B2553=Protocol!$V$20,1,B2553+1),B2553)</f>
        <v>1</v>
      </c>
      <c r="C2554" s="1">
        <f>IF(C2553+1=Protocol!$V$21,0,C2553+1)</f>
        <v>12</v>
      </c>
      <c r="D2554" s="1">
        <f t="shared" si="95"/>
        <v>3</v>
      </c>
      <c r="E2554" s="1" t="str">
        <f>INDEX(Protocol[Mark],MATCH(C2554,Protocol[Step],0))</f>
        <v>9Rot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123010003</v>
      </c>
      <c r="H2554" s="134">
        <f>Systematic[[#This Row],[SampleVariableLabel]]+100*Systematic[[#This Row],[State]]</f>
        <v>123011203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123</v>
      </c>
      <c r="B2555" s="1">
        <f>IF(C2555=0,IF(B2554=Protocol!$V$20,1,B2554+1),B2554)</f>
        <v>1</v>
      </c>
      <c r="C2555" s="1">
        <f>IF(C2554+1=Protocol!$V$21,0,C2554+1)</f>
        <v>13</v>
      </c>
      <c r="D2555" s="1">
        <f t="shared" si="95"/>
        <v>4</v>
      </c>
      <c r="E2555" s="1" t="str">
        <f>INDEX(Protocol[Mark],MATCH(C2555,Protocol[Step],0))</f>
        <v>10Ama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123010004</v>
      </c>
      <c r="H2555" s="134">
        <f>Systematic[[#This Row],[SampleVariableLabel]]+100*Systematic[[#This Row],[State]]</f>
        <v>123011304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124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R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124010005</v>
      </c>
      <c r="H2556" s="134">
        <f>Systematic[[#This Row],[SampleVariableLabel]]+100*Systematic[[#This Row],[State]]</f>
        <v>124010005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124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1Dig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124010006</v>
      </c>
      <c r="H2557" s="134">
        <f>Systematic[[#This Row],[SampleVariableLabel]]+100*Systematic[[#This Row],[State]]</f>
        <v>124010106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124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(D)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124010001</v>
      </c>
      <c r="H2558" s="134">
        <f>Systematic[[#This Row],[SampleVariableLabel]]+100*Systematic[[#This Row],[State]]</f>
        <v>124010201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124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(M.1)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124010002</v>
      </c>
      <c r="H2559" s="134">
        <f>Systematic[[#This Row],[SampleVariableLabel]]+100*Systematic[[#This Row],[State]]</f>
        <v>124010302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124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2Oct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124010003</v>
      </c>
      <c r="H2560" s="134">
        <f>Systematic[[#This Row],[SampleVariableLabel]]+100*Systematic[[#This Row],[State]]</f>
        <v>124010403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124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3M2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124010004</v>
      </c>
      <c r="H2561" s="134">
        <f>Systematic[[#This Row],[SampleVariableLabel]]+100*Systematic[[#This Row],[State]]</f>
        <v>124010504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124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M(c)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124010005</v>
      </c>
      <c r="H2562" s="134">
        <f>Systematic[[#This Row],[SampleVariableLabel]]+100*Systematic[[#This Row],[State]]</f>
        <v>124010605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124</v>
      </c>
      <c r="B2563" s="1">
        <f>IF(C2563=0,IF(B2562=Protocol!$V$20,1,B2562+1),B2562)</f>
        <v>1</v>
      </c>
      <c r="C2563" s="1">
        <f>IF(C2562+1=Protocol!$V$21,0,C2562+1)</f>
        <v>7</v>
      </c>
      <c r="D2563" s="1">
        <f t="shared" ref="D2563:D2626" si="97">IF(D2562=nVariables,1,D2562+1)</f>
        <v>6</v>
      </c>
      <c r="E2563" s="1" t="str">
        <f>INDEX(Protocol[Mark],MATCH(C2563,Protocol[Step],0))</f>
        <v>4P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124010006</v>
      </c>
      <c r="H2563" s="134">
        <f>Systematic[[#This Row],[SampleVariableLabel]]+100*Systematic[[#This Row],[State]]</f>
        <v>124010706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124</v>
      </c>
      <c r="B2564" s="1">
        <f>IF(C2564=0,IF(B2563=Protocol!$V$20,1,B2563+1),B2563)</f>
        <v>1</v>
      </c>
      <c r="C2564" s="1">
        <f>IF(C2563+1=Protocol!$V$21,0,C2563+1)</f>
        <v>8</v>
      </c>
      <c r="D2564" s="1">
        <f t="shared" si="97"/>
        <v>1</v>
      </c>
      <c r="E2564" s="1" t="str">
        <f>INDEX(Protocol[Mark],MATCH(C2564,Protocol[Step],0))</f>
        <v>5G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124010001</v>
      </c>
      <c r="H2564" s="134">
        <f>Systematic[[#This Row],[SampleVariableLabel]]+100*Systematic[[#This Row],[State]]</f>
        <v>124010801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124</v>
      </c>
      <c r="B2565" s="1">
        <f>IF(C2565=0,IF(B2564=Protocol!$V$20,1,B2564+1),B2564)</f>
        <v>1</v>
      </c>
      <c r="C2565" s="1">
        <f>IF(C2564+1=Protocol!$V$21,0,C2564+1)</f>
        <v>9</v>
      </c>
      <c r="D2565" s="1">
        <f t="shared" si="97"/>
        <v>2</v>
      </c>
      <c r="E2565" s="1" t="str">
        <f>INDEX(Protocol[Mark],MATCH(C2565,Protocol[Step],0))</f>
        <v>6S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124010002</v>
      </c>
      <c r="H2565" s="134">
        <f>Systematic[[#This Row],[SampleVariableLabel]]+100*Systematic[[#This Row],[State]]</f>
        <v>124010902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124</v>
      </c>
      <c r="B2566" s="1">
        <f>IF(C2566=0,IF(B2565=Protocol!$V$20,1,B2565+1),B2565)</f>
        <v>1</v>
      </c>
      <c r="C2566" s="1">
        <f>IF(C2565+1=Protocol!$V$21,0,C2565+1)</f>
        <v>10</v>
      </c>
      <c r="D2566" s="1">
        <f t="shared" si="97"/>
        <v>3</v>
      </c>
      <c r="E2566" s="1" t="str">
        <f>INDEX(Protocol[Mark],MATCH(C2566,Protocol[Step],0))</f>
        <v>7Gp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124010003</v>
      </c>
      <c r="H2566" s="134">
        <f>Systematic[[#This Row],[SampleVariableLabel]]+100*Systematic[[#This Row],[State]]</f>
        <v>124011003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124</v>
      </c>
      <c r="B2567" s="1">
        <f>IF(C2567=0,IF(B2566=Protocol!$V$20,1,B2566+1),B2566)</f>
        <v>1</v>
      </c>
      <c r="C2567" s="1">
        <f>IF(C2566+1=Protocol!$V$21,0,C2566+1)</f>
        <v>11</v>
      </c>
      <c r="D2567" s="1">
        <f t="shared" si="97"/>
        <v>4</v>
      </c>
      <c r="E2567" s="1" t="str">
        <f>INDEX(Protocol[Mark],MATCH(C2567,Protocol[Step],0))</f>
        <v>8U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124010004</v>
      </c>
      <c r="H2567" s="134">
        <f>Systematic[[#This Row],[SampleVariableLabel]]+100*Systematic[[#This Row],[State]]</f>
        <v>124011104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124</v>
      </c>
      <c r="B2568" s="1">
        <f>IF(C2568=0,IF(B2567=Protocol!$V$20,1,B2567+1),B2567)</f>
        <v>1</v>
      </c>
      <c r="C2568" s="1">
        <f>IF(C2567+1=Protocol!$V$21,0,C2567+1)</f>
        <v>12</v>
      </c>
      <c r="D2568" s="1">
        <f t="shared" si="97"/>
        <v>5</v>
      </c>
      <c r="E2568" s="1" t="str">
        <f>INDEX(Protocol[Mark],MATCH(C2568,Protocol[Step],0))</f>
        <v>9Rot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124010005</v>
      </c>
      <c r="H2568" s="134">
        <f>Systematic[[#This Row],[SampleVariableLabel]]+100*Systematic[[#This Row],[State]]</f>
        <v>124011205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124</v>
      </c>
      <c r="B2569" s="1">
        <f>IF(C2569=0,IF(B2568=Protocol!$V$20,1,B2568+1),B2568)</f>
        <v>1</v>
      </c>
      <c r="C2569" s="1">
        <f>IF(C2568+1=Protocol!$V$21,0,C2568+1)</f>
        <v>13</v>
      </c>
      <c r="D2569" s="1">
        <f t="shared" si="97"/>
        <v>6</v>
      </c>
      <c r="E2569" s="1" t="str">
        <f>INDEX(Protocol[Mark],MATCH(C2569,Protocol[Step],0))</f>
        <v>10Ama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124010006</v>
      </c>
      <c r="H2569" s="134">
        <f>Systematic[[#This Row],[SampleVariableLabel]]+100*Systematic[[#This Row],[State]]</f>
        <v>124011306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125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R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125010001</v>
      </c>
      <c r="H2570" s="134">
        <f>Systematic[[#This Row],[SampleVariableLabel]]+100*Systematic[[#This Row],[State]]</f>
        <v>125010001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125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1Dig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125010002</v>
      </c>
      <c r="H2571" s="134">
        <f>Systematic[[#This Row],[SampleVariableLabel]]+100*Systematic[[#This Row],[State]]</f>
        <v>125010102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125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(D)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125010003</v>
      </c>
      <c r="H2572" s="134">
        <f>Systematic[[#This Row],[SampleVariableLabel]]+100*Systematic[[#This Row],[State]]</f>
        <v>125010203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125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(M.1)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125010004</v>
      </c>
      <c r="H2573" s="134">
        <f>Systematic[[#This Row],[SampleVariableLabel]]+100*Systematic[[#This Row],[State]]</f>
        <v>125010304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125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2Oct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125010005</v>
      </c>
      <c r="H2574" s="134">
        <f>Systematic[[#This Row],[SampleVariableLabel]]+100*Systematic[[#This Row],[State]]</f>
        <v>125010405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125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3M2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125010006</v>
      </c>
      <c r="H2575" s="134">
        <f>Systematic[[#This Row],[SampleVariableLabel]]+100*Systematic[[#This Row],[State]]</f>
        <v>125010506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125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M(c)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125010001</v>
      </c>
      <c r="H2576" s="134">
        <f>Systematic[[#This Row],[SampleVariableLabel]]+100*Systematic[[#This Row],[State]]</f>
        <v>125010601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125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4P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125010002</v>
      </c>
      <c r="H2577" s="134">
        <f>Systematic[[#This Row],[SampleVariableLabel]]+100*Systematic[[#This Row],[State]]</f>
        <v>125010702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125</v>
      </c>
      <c r="B2578" s="1">
        <f>IF(C2578=0,IF(B2577=Protocol!$V$20,1,B2577+1),B2577)</f>
        <v>1</v>
      </c>
      <c r="C2578" s="1">
        <f>IF(C2577+1=Protocol!$V$21,0,C2577+1)</f>
        <v>8</v>
      </c>
      <c r="D2578" s="1">
        <f t="shared" si="97"/>
        <v>3</v>
      </c>
      <c r="E2578" s="1" t="str">
        <f>INDEX(Protocol[Mark],MATCH(C2578,Protocol[Step],0))</f>
        <v>5G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125010003</v>
      </c>
      <c r="H2578" s="134">
        <f>Systematic[[#This Row],[SampleVariableLabel]]+100*Systematic[[#This Row],[State]]</f>
        <v>125010803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125</v>
      </c>
      <c r="B2579" s="1">
        <f>IF(C2579=0,IF(B2578=Protocol!$V$20,1,B2578+1),B2578)</f>
        <v>1</v>
      </c>
      <c r="C2579" s="1">
        <f>IF(C2578+1=Protocol!$V$21,0,C2578+1)</f>
        <v>9</v>
      </c>
      <c r="D2579" s="1">
        <f t="shared" si="97"/>
        <v>4</v>
      </c>
      <c r="E2579" s="1" t="str">
        <f>INDEX(Protocol[Mark],MATCH(C2579,Protocol[Step],0))</f>
        <v>6S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125010004</v>
      </c>
      <c r="H2579" s="134">
        <f>Systematic[[#This Row],[SampleVariableLabel]]+100*Systematic[[#This Row],[State]]</f>
        <v>125010904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125</v>
      </c>
      <c r="B2580" s="1">
        <f>IF(C2580=0,IF(B2579=Protocol!$V$20,1,B2579+1),B2579)</f>
        <v>1</v>
      </c>
      <c r="C2580" s="1">
        <f>IF(C2579+1=Protocol!$V$21,0,C2579+1)</f>
        <v>10</v>
      </c>
      <c r="D2580" s="1">
        <f t="shared" si="97"/>
        <v>5</v>
      </c>
      <c r="E2580" s="1" t="str">
        <f>INDEX(Protocol[Mark],MATCH(C2580,Protocol[Step],0))</f>
        <v>7Gp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125010005</v>
      </c>
      <c r="H2580" s="134">
        <f>Systematic[[#This Row],[SampleVariableLabel]]+100*Systematic[[#This Row],[State]]</f>
        <v>125011005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125</v>
      </c>
      <c r="B2581" s="1">
        <f>IF(C2581=0,IF(B2580=Protocol!$V$20,1,B2580+1),B2580)</f>
        <v>1</v>
      </c>
      <c r="C2581" s="1">
        <f>IF(C2580+1=Protocol!$V$21,0,C2580+1)</f>
        <v>11</v>
      </c>
      <c r="D2581" s="1">
        <f t="shared" si="97"/>
        <v>6</v>
      </c>
      <c r="E2581" s="1" t="str">
        <f>INDEX(Protocol[Mark],MATCH(C2581,Protocol[Step],0))</f>
        <v>8U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125010006</v>
      </c>
      <c r="H2581" s="134">
        <f>Systematic[[#This Row],[SampleVariableLabel]]+100*Systematic[[#This Row],[State]]</f>
        <v>125011106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125</v>
      </c>
      <c r="B2582" s="1">
        <f>IF(C2582=0,IF(B2581=Protocol!$V$20,1,B2581+1),B2581)</f>
        <v>1</v>
      </c>
      <c r="C2582" s="1">
        <f>IF(C2581+1=Protocol!$V$21,0,C2581+1)</f>
        <v>12</v>
      </c>
      <c r="D2582" s="1">
        <f t="shared" si="97"/>
        <v>1</v>
      </c>
      <c r="E2582" s="1" t="str">
        <f>INDEX(Protocol[Mark],MATCH(C2582,Protocol[Step],0))</f>
        <v>9Rot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125010001</v>
      </c>
      <c r="H2582" s="134">
        <f>Systematic[[#This Row],[SampleVariableLabel]]+100*Systematic[[#This Row],[State]]</f>
        <v>125011201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125</v>
      </c>
      <c r="B2583" s="1">
        <f>IF(C2583=0,IF(B2582=Protocol!$V$20,1,B2582+1),B2582)</f>
        <v>1</v>
      </c>
      <c r="C2583" s="1">
        <f>IF(C2582+1=Protocol!$V$21,0,C2582+1)</f>
        <v>13</v>
      </c>
      <c r="D2583" s="1">
        <f t="shared" si="97"/>
        <v>2</v>
      </c>
      <c r="E2583" s="1" t="str">
        <f>INDEX(Protocol[Mark],MATCH(C2583,Protocol[Step],0))</f>
        <v>10Ama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125010002</v>
      </c>
      <c r="H2583" s="134">
        <f>Systematic[[#This Row],[SampleVariableLabel]]+100*Systematic[[#This Row],[State]]</f>
        <v>125011302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126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R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126010003</v>
      </c>
      <c r="H2584" s="134">
        <f>Systematic[[#This Row],[SampleVariableLabel]]+100*Systematic[[#This Row],[State]]</f>
        <v>126010003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126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1Dig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126010004</v>
      </c>
      <c r="H2585" s="134">
        <f>Systematic[[#This Row],[SampleVariableLabel]]+100*Systematic[[#This Row],[State]]</f>
        <v>126010104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126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(D)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126010005</v>
      </c>
      <c r="H2586" s="134">
        <f>Systematic[[#This Row],[SampleVariableLabel]]+100*Systematic[[#This Row],[State]]</f>
        <v>126010205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126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(M.1)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126010006</v>
      </c>
      <c r="H2587" s="134">
        <f>Systematic[[#This Row],[SampleVariableLabel]]+100*Systematic[[#This Row],[State]]</f>
        <v>126010306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126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2Oct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126010001</v>
      </c>
      <c r="H2588" s="134">
        <f>Systematic[[#This Row],[SampleVariableLabel]]+100*Systematic[[#This Row],[State]]</f>
        <v>126010401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126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3M2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126010002</v>
      </c>
      <c r="H2589" s="134">
        <f>Systematic[[#This Row],[SampleVariableLabel]]+100*Systematic[[#This Row],[State]]</f>
        <v>126010502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126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M(c)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126010003</v>
      </c>
      <c r="H2590" s="134">
        <f>Systematic[[#This Row],[SampleVariableLabel]]+100*Systematic[[#This Row],[State]]</f>
        <v>126010603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126</v>
      </c>
      <c r="B2591" s="1">
        <f>IF(C2591=0,IF(B2590=Protocol!$V$20,1,B2590+1),B2590)</f>
        <v>1</v>
      </c>
      <c r="C2591" s="1">
        <f>IF(C2590+1=Protocol!$V$21,0,C2590+1)</f>
        <v>7</v>
      </c>
      <c r="D2591" s="1">
        <f t="shared" si="97"/>
        <v>4</v>
      </c>
      <c r="E2591" s="1" t="str">
        <f>INDEX(Protocol[Mark],MATCH(C2591,Protocol[Step],0))</f>
        <v>4P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126010004</v>
      </c>
      <c r="H2591" s="134">
        <f>Systematic[[#This Row],[SampleVariableLabel]]+100*Systematic[[#This Row],[State]]</f>
        <v>126010704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126</v>
      </c>
      <c r="B2592" s="1">
        <f>IF(C2592=0,IF(B2591=Protocol!$V$20,1,B2591+1),B2591)</f>
        <v>1</v>
      </c>
      <c r="C2592" s="1">
        <f>IF(C2591+1=Protocol!$V$21,0,C2591+1)</f>
        <v>8</v>
      </c>
      <c r="D2592" s="1">
        <f t="shared" si="97"/>
        <v>5</v>
      </c>
      <c r="E2592" s="1" t="str">
        <f>INDEX(Protocol[Mark],MATCH(C2592,Protocol[Step],0))</f>
        <v>5G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126010005</v>
      </c>
      <c r="H2592" s="134">
        <f>Systematic[[#This Row],[SampleVariableLabel]]+100*Systematic[[#This Row],[State]]</f>
        <v>126010805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126</v>
      </c>
      <c r="B2593" s="1">
        <f>IF(C2593=0,IF(B2592=Protocol!$V$20,1,B2592+1),B2592)</f>
        <v>1</v>
      </c>
      <c r="C2593" s="1">
        <f>IF(C2592+1=Protocol!$V$21,0,C2592+1)</f>
        <v>9</v>
      </c>
      <c r="D2593" s="1">
        <f t="shared" si="97"/>
        <v>6</v>
      </c>
      <c r="E2593" s="1" t="str">
        <f>INDEX(Protocol[Mark],MATCH(C2593,Protocol[Step],0))</f>
        <v>6S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126010006</v>
      </c>
      <c r="H2593" s="134">
        <f>Systematic[[#This Row],[SampleVariableLabel]]+100*Systematic[[#This Row],[State]]</f>
        <v>126010906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126</v>
      </c>
      <c r="B2594" s="1">
        <f>IF(C2594=0,IF(B2593=Protocol!$V$20,1,B2593+1),B2593)</f>
        <v>1</v>
      </c>
      <c r="C2594" s="1">
        <f>IF(C2593+1=Protocol!$V$21,0,C2593+1)</f>
        <v>10</v>
      </c>
      <c r="D2594" s="1">
        <f t="shared" si="97"/>
        <v>1</v>
      </c>
      <c r="E2594" s="1" t="str">
        <f>INDEX(Protocol[Mark],MATCH(C2594,Protocol[Step],0))</f>
        <v>7Gp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126010001</v>
      </c>
      <c r="H2594" s="134">
        <f>Systematic[[#This Row],[SampleVariableLabel]]+100*Systematic[[#This Row],[State]]</f>
        <v>126011001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126</v>
      </c>
      <c r="B2595" s="1">
        <f>IF(C2595=0,IF(B2594=Protocol!$V$20,1,B2594+1),B2594)</f>
        <v>1</v>
      </c>
      <c r="C2595" s="1">
        <f>IF(C2594+1=Protocol!$V$21,0,C2594+1)</f>
        <v>11</v>
      </c>
      <c r="D2595" s="1">
        <f t="shared" si="97"/>
        <v>2</v>
      </c>
      <c r="E2595" s="1" t="str">
        <f>INDEX(Protocol[Mark],MATCH(C2595,Protocol[Step],0))</f>
        <v>8U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126010002</v>
      </c>
      <c r="H2595" s="134">
        <f>Systematic[[#This Row],[SampleVariableLabel]]+100*Systematic[[#This Row],[State]]</f>
        <v>126011102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126</v>
      </c>
      <c r="B2596" s="1">
        <f>IF(C2596=0,IF(B2595=Protocol!$V$20,1,B2595+1),B2595)</f>
        <v>1</v>
      </c>
      <c r="C2596" s="1">
        <f>IF(C2595+1=Protocol!$V$21,0,C2595+1)</f>
        <v>12</v>
      </c>
      <c r="D2596" s="1">
        <f t="shared" si="97"/>
        <v>3</v>
      </c>
      <c r="E2596" s="1" t="str">
        <f>INDEX(Protocol[Mark],MATCH(C2596,Protocol[Step],0))</f>
        <v>9Rot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126010003</v>
      </c>
      <c r="H2596" s="134">
        <f>Systematic[[#This Row],[SampleVariableLabel]]+100*Systematic[[#This Row],[State]]</f>
        <v>126011203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126</v>
      </c>
      <c r="B2597" s="1">
        <f>IF(C2597=0,IF(B2596=Protocol!$V$20,1,B2596+1),B2596)</f>
        <v>1</v>
      </c>
      <c r="C2597" s="1">
        <f>IF(C2596+1=Protocol!$V$21,0,C2596+1)</f>
        <v>13</v>
      </c>
      <c r="D2597" s="1">
        <f t="shared" si="97"/>
        <v>4</v>
      </c>
      <c r="E2597" s="1" t="str">
        <f>INDEX(Protocol[Mark],MATCH(C2597,Protocol[Step],0))</f>
        <v>10Ama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126010004</v>
      </c>
      <c r="H2597" s="134">
        <f>Systematic[[#This Row],[SampleVariableLabel]]+100*Systematic[[#This Row],[State]]</f>
        <v>126011304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127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R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127010005</v>
      </c>
      <c r="H2598" s="134">
        <f>Systematic[[#This Row],[SampleVariableLabel]]+100*Systematic[[#This Row],[State]]</f>
        <v>127010005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127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1Dig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127010006</v>
      </c>
      <c r="H2599" s="134">
        <f>Systematic[[#This Row],[SampleVariableLabel]]+100*Systematic[[#This Row],[State]]</f>
        <v>127010106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127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(D)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127010001</v>
      </c>
      <c r="H2600" s="134">
        <f>Systematic[[#This Row],[SampleVariableLabel]]+100*Systematic[[#This Row],[State]]</f>
        <v>127010201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127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(M.1)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127010002</v>
      </c>
      <c r="H2601" s="134">
        <f>Systematic[[#This Row],[SampleVariableLabel]]+100*Systematic[[#This Row],[State]]</f>
        <v>127010302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127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2Oct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127010003</v>
      </c>
      <c r="H2602" s="134">
        <f>Systematic[[#This Row],[SampleVariableLabel]]+100*Systematic[[#This Row],[State]]</f>
        <v>127010403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127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3M2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127010004</v>
      </c>
      <c r="H2603" s="134">
        <f>Systematic[[#This Row],[SampleVariableLabel]]+100*Systematic[[#This Row],[State]]</f>
        <v>127010504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127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M(c)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127010005</v>
      </c>
      <c r="H2604" s="134">
        <f>Systematic[[#This Row],[SampleVariableLabel]]+100*Systematic[[#This Row],[State]]</f>
        <v>127010605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127</v>
      </c>
      <c r="B2605" s="1">
        <f>IF(C2605=0,IF(B2604=Protocol!$V$20,1,B2604+1),B2604)</f>
        <v>1</v>
      </c>
      <c r="C2605" s="1">
        <f>IF(C2604+1=Protocol!$V$21,0,C2604+1)</f>
        <v>7</v>
      </c>
      <c r="D2605" s="1">
        <f t="shared" si="97"/>
        <v>6</v>
      </c>
      <c r="E2605" s="1" t="str">
        <f>INDEX(Protocol[Mark],MATCH(C2605,Protocol[Step],0))</f>
        <v>4P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127010006</v>
      </c>
      <c r="H2605" s="134">
        <f>Systematic[[#This Row],[SampleVariableLabel]]+100*Systematic[[#This Row],[State]]</f>
        <v>127010706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127</v>
      </c>
      <c r="B2606" s="1">
        <f>IF(C2606=0,IF(B2605=Protocol!$V$20,1,B2605+1),B2605)</f>
        <v>1</v>
      </c>
      <c r="C2606" s="1">
        <f>IF(C2605+1=Protocol!$V$21,0,C2605+1)</f>
        <v>8</v>
      </c>
      <c r="D2606" s="1">
        <f t="shared" si="97"/>
        <v>1</v>
      </c>
      <c r="E2606" s="1" t="str">
        <f>INDEX(Protocol[Mark],MATCH(C2606,Protocol[Step],0))</f>
        <v>5G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127010001</v>
      </c>
      <c r="H2606" s="134">
        <f>Systematic[[#This Row],[SampleVariableLabel]]+100*Systematic[[#This Row],[State]]</f>
        <v>127010801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127</v>
      </c>
      <c r="B2607" s="1">
        <f>IF(C2607=0,IF(B2606=Protocol!$V$20,1,B2606+1),B2606)</f>
        <v>1</v>
      </c>
      <c r="C2607" s="1">
        <f>IF(C2606+1=Protocol!$V$21,0,C2606+1)</f>
        <v>9</v>
      </c>
      <c r="D2607" s="1">
        <f t="shared" si="97"/>
        <v>2</v>
      </c>
      <c r="E2607" s="1" t="str">
        <f>INDEX(Protocol[Mark],MATCH(C2607,Protocol[Step],0))</f>
        <v>6S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127010002</v>
      </c>
      <c r="H2607" s="134">
        <f>Systematic[[#This Row],[SampleVariableLabel]]+100*Systematic[[#This Row],[State]]</f>
        <v>127010902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127</v>
      </c>
      <c r="B2608" s="1">
        <f>IF(C2608=0,IF(B2607=Protocol!$V$20,1,B2607+1),B2607)</f>
        <v>1</v>
      </c>
      <c r="C2608" s="1">
        <f>IF(C2607+1=Protocol!$V$21,0,C2607+1)</f>
        <v>10</v>
      </c>
      <c r="D2608" s="1">
        <f t="shared" si="97"/>
        <v>3</v>
      </c>
      <c r="E2608" s="1" t="str">
        <f>INDEX(Protocol[Mark],MATCH(C2608,Protocol[Step],0))</f>
        <v>7Gp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127010003</v>
      </c>
      <c r="H2608" s="134">
        <f>Systematic[[#This Row],[SampleVariableLabel]]+100*Systematic[[#This Row],[State]]</f>
        <v>127011003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127</v>
      </c>
      <c r="B2609" s="1">
        <f>IF(C2609=0,IF(B2608=Protocol!$V$20,1,B2608+1),B2608)</f>
        <v>1</v>
      </c>
      <c r="C2609" s="1">
        <f>IF(C2608+1=Protocol!$V$21,0,C2608+1)</f>
        <v>11</v>
      </c>
      <c r="D2609" s="1">
        <f t="shared" si="97"/>
        <v>4</v>
      </c>
      <c r="E2609" s="1" t="str">
        <f>INDEX(Protocol[Mark],MATCH(C2609,Protocol[Step],0))</f>
        <v>8U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127010004</v>
      </c>
      <c r="H2609" s="134">
        <f>Systematic[[#This Row],[SampleVariableLabel]]+100*Systematic[[#This Row],[State]]</f>
        <v>127011104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127</v>
      </c>
      <c r="B2610" s="1">
        <f>IF(C2610=0,IF(B2609=Protocol!$V$20,1,B2609+1),B2609)</f>
        <v>1</v>
      </c>
      <c r="C2610" s="1">
        <f>IF(C2609+1=Protocol!$V$21,0,C2609+1)</f>
        <v>12</v>
      </c>
      <c r="D2610" s="1">
        <f t="shared" si="97"/>
        <v>5</v>
      </c>
      <c r="E2610" s="1" t="str">
        <f>INDEX(Protocol[Mark],MATCH(C2610,Protocol[Step],0))</f>
        <v>9Rot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127010005</v>
      </c>
      <c r="H2610" s="134">
        <f>Systematic[[#This Row],[SampleVariableLabel]]+100*Systematic[[#This Row],[State]]</f>
        <v>127011205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127</v>
      </c>
      <c r="B2611" s="1">
        <f>IF(C2611=0,IF(B2610=Protocol!$V$20,1,B2610+1),B2610)</f>
        <v>1</v>
      </c>
      <c r="C2611" s="1">
        <f>IF(C2610+1=Protocol!$V$21,0,C2610+1)</f>
        <v>13</v>
      </c>
      <c r="D2611" s="1">
        <f t="shared" si="97"/>
        <v>6</v>
      </c>
      <c r="E2611" s="1" t="str">
        <f>INDEX(Protocol[Mark],MATCH(C2611,Protocol[Step],0))</f>
        <v>10Ama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127010006</v>
      </c>
      <c r="H2611" s="134">
        <f>Systematic[[#This Row],[SampleVariableLabel]]+100*Systematic[[#This Row],[State]]</f>
        <v>127011306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128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R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128010001</v>
      </c>
      <c r="H2612" s="134">
        <f>Systematic[[#This Row],[SampleVariableLabel]]+100*Systematic[[#This Row],[State]]</f>
        <v>128010001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128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1Dig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128010002</v>
      </c>
      <c r="H2613" s="134">
        <f>Systematic[[#This Row],[SampleVariableLabel]]+100*Systematic[[#This Row],[State]]</f>
        <v>128010102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128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(D)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128010003</v>
      </c>
      <c r="H2614" s="134">
        <f>Systematic[[#This Row],[SampleVariableLabel]]+100*Systematic[[#This Row],[State]]</f>
        <v>128010203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128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(M.1)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128010004</v>
      </c>
      <c r="H2615" s="134">
        <f>Systematic[[#This Row],[SampleVariableLabel]]+100*Systematic[[#This Row],[State]]</f>
        <v>128010304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128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2Oct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128010005</v>
      </c>
      <c r="H2616" s="134">
        <f>Systematic[[#This Row],[SampleVariableLabel]]+100*Systematic[[#This Row],[State]]</f>
        <v>128010405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128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3M2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128010006</v>
      </c>
      <c r="H2617" s="134">
        <f>Systematic[[#This Row],[SampleVariableLabel]]+100*Systematic[[#This Row],[State]]</f>
        <v>128010506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128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M(c)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128010001</v>
      </c>
      <c r="H2618" s="134">
        <f>Systematic[[#This Row],[SampleVariableLabel]]+100*Systematic[[#This Row],[State]]</f>
        <v>128010601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128</v>
      </c>
      <c r="B2619" s="1">
        <f>IF(C2619=0,IF(B2618=Protocol!$V$20,1,B2618+1),B2618)</f>
        <v>1</v>
      </c>
      <c r="C2619" s="1">
        <f>IF(C2618+1=Protocol!$V$21,0,C2618+1)</f>
        <v>7</v>
      </c>
      <c r="D2619" s="1">
        <f t="shared" si="97"/>
        <v>2</v>
      </c>
      <c r="E2619" s="1" t="str">
        <f>INDEX(Protocol[Mark],MATCH(C2619,Protocol[Step],0))</f>
        <v>4P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128010002</v>
      </c>
      <c r="H2619" s="134">
        <f>Systematic[[#This Row],[SampleVariableLabel]]+100*Systematic[[#This Row],[State]]</f>
        <v>128010702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128</v>
      </c>
      <c r="B2620" s="1">
        <f>IF(C2620=0,IF(B2619=Protocol!$V$20,1,B2619+1),B2619)</f>
        <v>1</v>
      </c>
      <c r="C2620" s="1">
        <f>IF(C2619+1=Protocol!$V$21,0,C2619+1)</f>
        <v>8</v>
      </c>
      <c r="D2620" s="1">
        <f t="shared" si="97"/>
        <v>3</v>
      </c>
      <c r="E2620" s="1" t="str">
        <f>INDEX(Protocol[Mark],MATCH(C2620,Protocol[Step],0))</f>
        <v>5G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128010003</v>
      </c>
      <c r="H2620" s="134">
        <f>Systematic[[#This Row],[SampleVariableLabel]]+100*Systematic[[#This Row],[State]]</f>
        <v>128010803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128</v>
      </c>
      <c r="B2621" s="1">
        <f>IF(C2621=0,IF(B2620=Protocol!$V$20,1,B2620+1),B2620)</f>
        <v>1</v>
      </c>
      <c r="C2621" s="1">
        <f>IF(C2620+1=Protocol!$V$21,0,C2620+1)</f>
        <v>9</v>
      </c>
      <c r="D2621" s="1">
        <f t="shared" si="97"/>
        <v>4</v>
      </c>
      <c r="E2621" s="1" t="str">
        <f>INDEX(Protocol[Mark],MATCH(C2621,Protocol[Step],0))</f>
        <v>6S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128010004</v>
      </c>
      <c r="H2621" s="134">
        <f>Systematic[[#This Row],[SampleVariableLabel]]+100*Systematic[[#This Row],[State]]</f>
        <v>128010904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128</v>
      </c>
      <c r="B2622" s="1">
        <f>IF(C2622=0,IF(B2621=Protocol!$V$20,1,B2621+1),B2621)</f>
        <v>1</v>
      </c>
      <c r="C2622" s="1">
        <f>IF(C2621+1=Protocol!$V$21,0,C2621+1)</f>
        <v>10</v>
      </c>
      <c r="D2622" s="1">
        <f t="shared" si="97"/>
        <v>5</v>
      </c>
      <c r="E2622" s="1" t="str">
        <f>INDEX(Protocol[Mark],MATCH(C2622,Protocol[Step],0))</f>
        <v>7Gp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128010005</v>
      </c>
      <c r="H2622" s="134">
        <f>Systematic[[#This Row],[SampleVariableLabel]]+100*Systematic[[#This Row],[State]]</f>
        <v>128011005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128</v>
      </c>
      <c r="B2623" s="1">
        <f>IF(C2623=0,IF(B2622=Protocol!$V$20,1,B2622+1),B2622)</f>
        <v>1</v>
      </c>
      <c r="C2623" s="1">
        <f>IF(C2622+1=Protocol!$V$21,0,C2622+1)</f>
        <v>11</v>
      </c>
      <c r="D2623" s="1">
        <f t="shared" si="97"/>
        <v>6</v>
      </c>
      <c r="E2623" s="1" t="str">
        <f>INDEX(Protocol[Mark],MATCH(C2623,Protocol[Step],0))</f>
        <v>8U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128010006</v>
      </c>
      <c r="H2623" s="134">
        <f>Systematic[[#This Row],[SampleVariableLabel]]+100*Systematic[[#This Row],[State]]</f>
        <v>128011106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128</v>
      </c>
      <c r="B2624" s="1">
        <f>IF(C2624=0,IF(B2623=Protocol!$V$20,1,B2623+1),B2623)</f>
        <v>1</v>
      </c>
      <c r="C2624" s="1">
        <f>IF(C2623+1=Protocol!$V$21,0,C2623+1)</f>
        <v>12</v>
      </c>
      <c r="D2624" s="1">
        <f t="shared" si="97"/>
        <v>1</v>
      </c>
      <c r="E2624" s="1" t="str">
        <f>INDEX(Protocol[Mark],MATCH(C2624,Protocol[Step],0))</f>
        <v>9Rot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128010001</v>
      </c>
      <c r="H2624" s="134">
        <f>Systematic[[#This Row],[SampleVariableLabel]]+100*Systematic[[#This Row],[State]]</f>
        <v>128011201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128</v>
      </c>
      <c r="B2625" s="1">
        <f>IF(C2625=0,IF(B2624=Protocol!$V$20,1,B2624+1),B2624)</f>
        <v>1</v>
      </c>
      <c r="C2625" s="1">
        <f>IF(C2624+1=Protocol!$V$21,0,C2624+1)</f>
        <v>13</v>
      </c>
      <c r="D2625" s="1">
        <f t="shared" si="97"/>
        <v>2</v>
      </c>
      <c r="E2625" s="1" t="str">
        <f>INDEX(Protocol[Mark],MATCH(C2625,Protocol[Step],0))</f>
        <v>10Ama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128010002</v>
      </c>
      <c r="H2625" s="134">
        <f>Systematic[[#This Row],[SampleVariableLabel]]+100*Systematic[[#This Row],[State]]</f>
        <v>128011302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129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R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129010003</v>
      </c>
      <c r="H2626" s="134">
        <f>Systematic[[#This Row],[SampleVariableLabel]]+100*Systematic[[#This Row],[State]]</f>
        <v>129010003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129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129010004</v>
      </c>
      <c r="H2627" s="134">
        <f>Systematic[[#This Row],[SampleVariableLabel]]+100*Systematic[[#This Row],[State]]</f>
        <v>129010104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129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(D)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129010005</v>
      </c>
      <c r="H2628" s="134">
        <f>Systematic[[#This Row],[SampleVariableLabel]]+100*Systematic[[#This Row],[State]]</f>
        <v>129010205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129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(M.1)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129010006</v>
      </c>
      <c r="H2629" s="134">
        <f>Systematic[[#This Row],[SampleVariableLabel]]+100*Systematic[[#This Row],[State]]</f>
        <v>129010306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129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129010001</v>
      </c>
      <c r="H2630" s="134">
        <f>Systematic[[#This Row],[SampleVariableLabel]]+100*Systematic[[#This Row],[State]]</f>
        <v>129010401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129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3M2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129010002</v>
      </c>
      <c r="H2631" s="134">
        <f>Systematic[[#This Row],[SampleVariableLabel]]+100*Systematic[[#This Row],[State]]</f>
        <v>129010502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129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M(c)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129010003</v>
      </c>
      <c r="H2632" s="134">
        <f>Systematic[[#This Row],[SampleVariableLabel]]+100*Systematic[[#This Row],[State]]</f>
        <v>129010603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129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4P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129010004</v>
      </c>
      <c r="H2633" s="134">
        <f>Systematic[[#This Row],[SampleVariableLabel]]+100*Systematic[[#This Row],[State]]</f>
        <v>129010704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129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5G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129010005</v>
      </c>
      <c r="H2634" s="134">
        <f>Systematic[[#This Row],[SampleVariableLabel]]+100*Systematic[[#This Row],[State]]</f>
        <v>129010805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129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6S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129010006</v>
      </c>
      <c r="H2635" s="134">
        <f>Systematic[[#This Row],[SampleVariableLabel]]+100*Systematic[[#This Row],[State]]</f>
        <v>129010906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129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7Gp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129010001</v>
      </c>
      <c r="H2636" s="134">
        <f>Systematic[[#This Row],[SampleVariableLabel]]+100*Systematic[[#This Row],[State]]</f>
        <v>129011001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129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8U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129010002</v>
      </c>
      <c r="H2637" s="134">
        <f>Systematic[[#This Row],[SampleVariableLabel]]+100*Systematic[[#This Row],[State]]</f>
        <v>129011102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129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9Rot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129010003</v>
      </c>
      <c r="H2638" s="134">
        <f>Systematic[[#This Row],[SampleVariableLabel]]+100*Systematic[[#This Row],[State]]</f>
        <v>129011203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129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10Ama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129010004</v>
      </c>
      <c r="H2639" s="134">
        <f>Systematic[[#This Row],[SampleVariableLabel]]+100*Systematic[[#This Row],[State]]</f>
        <v>129011304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130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R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130010005</v>
      </c>
      <c r="H2640" s="134">
        <f>Systematic[[#This Row],[SampleVariableLabel]]+100*Systematic[[#This Row],[State]]</f>
        <v>130010005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130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1Dig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130010006</v>
      </c>
      <c r="H2641" s="134">
        <f>Systematic[[#This Row],[SampleVariableLabel]]+100*Systematic[[#This Row],[State]]</f>
        <v>130010106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130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(D)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130010001</v>
      </c>
      <c r="H2642" s="134">
        <f>Systematic[[#This Row],[SampleVariableLabel]]+100*Systematic[[#This Row],[State]]</f>
        <v>130010201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130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(M.1)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130010002</v>
      </c>
      <c r="H2643" s="134">
        <f>Systematic[[#This Row],[SampleVariableLabel]]+100*Systematic[[#This Row],[State]]</f>
        <v>130010302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130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2Oct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130010003</v>
      </c>
      <c r="H2644" s="134">
        <f>Systematic[[#This Row],[SampleVariableLabel]]+100*Systematic[[#This Row],[State]]</f>
        <v>130010403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130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3M2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130010004</v>
      </c>
      <c r="H2645" s="134">
        <f>Systematic[[#This Row],[SampleVariableLabel]]+100*Systematic[[#This Row],[State]]</f>
        <v>130010504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130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M(c)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130010005</v>
      </c>
      <c r="H2646" s="134">
        <f>Systematic[[#This Row],[SampleVariableLabel]]+100*Systematic[[#This Row],[State]]</f>
        <v>130010605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130</v>
      </c>
      <c r="B2647" s="1">
        <f>IF(C2647=0,IF(B2646=Protocol!$V$20,1,B2646+1),B2646)</f>
        <v>1</v>
      </c>
      <c r="C2647" s="1">
        <f>IF(C2646+1=Protocol!$V$21,0,C2646+1)</f>
        <v>7</v>
      </c>
      <c r="D2647" s="1">
        <f t="shared" si="99"/>
        <v>6</v>
      </c>
      <c r="E2647" s="1" t="str">
        <f>INDEX(Protocol[Mark],MATCH(C2647,Protocol[Step],0))</f>
        <v>4P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130010006</v>
      </c>
      <c r="H2647" s="134">
        <f>Systematic[[#This Row],[SampleVariableLabel]]+100*Systematic[[#This Row],[State]]</f>
        <v>130010706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130</v>
      </c>
      <c r="B2648" s="1">
        <f>IF(C2648=0,IF(B2647=Protocol!$V$20,1,B2647+1),B2647)</f>
        <v>1</v>
      </c>
      <c r="C2648" s="1">
        <f>IF(C2647+1=Protocol!$V$21,0,C2647+1)</f>
        <v>8</v>
      </c>
      <c r="D2648" s="1">
        <f t="shared" si="99"/>
        <v>1</v>
      </c>
      <c r="E2648" s="1" t="str">
        <f>INDEX(Protocol[Mark],MATCH(C2648,Protocol[Step],0))</f>
        <v>5G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130010001</v>
      </c>
      <c r="H2648" s="134">
        <f>Systematic[[#This Row],[SampleVariableLabel]]+100*Systematic[[#This Row],[State]]</f>
        <v>130010801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130</v>
      </c>
      <c r="B2649" s="1">
        <f>IF(C2649=0,IF(B2648=Protocol!$V$20,1,B2648+1),B2648)</f>
        <v>1</v>
      </c>
      <c r="C2649" s="1">
        <f>IF(C2648+1=Protocol!$V$21,0,C2648+1)</f>
        <v>9</v>
      </c>
      <c r="D2649" s="1">
        <f t="shared" si="99"/>
        <v>2</v>
      </c>
      <c r="E2649" s="1" t="str">
        <f>INDEX(Protocol[Mark],MATCH(C2649,Protocol[Step],0))</f>
        <v>6S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130010002</v>
      </c>
      <c r="H2649" s="134">
        <f>Systematic[[#This Row],[SampleVariableLabel]]+100*Systematic[[#This Row],[State]]</f>
        <v>130010902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130</v>
      </c>
      <c r="B2650" s="1">
        <f>IF(C2650=0,IF(B2649=Protocol!$V$20,1,B2649+1),B2649)</f>
        <v>1</v>
      </c>
      <c r="C2650" s="1">
        <f>IF(C2649+1=Protocol!$V$21,0,C2649+1)</f>
        <v>10</v>
      </c>
      <c r="D2650" s="1">
        <f t="shared" si="99"/>
        <v>3</v>
      </c>
      <c r="E2650" s="1" t="str">
        <f>INDEX(Protocol[Mark],MATCH(C2650,Protocol[Step],0))</f>
        <v>7Gp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130010003</v>
      </c>
      <c r="H2650" s="134">
        <f>Systematic[[#This Row],[SampleVariableLabel]]+100*Systematic[[#This Row],[State]]</f>
        <v>130011003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130</v>
      </c>
      <c r="B2651" s="1">
        <f>IF(C2651=0,IF(B2650=Protocol!$V$20,1,B2650+1),B2650)</f>
        <v>1</v>
      </c>
      <c r="C2651" s="1">
        <f>IF(C2650+1=Protocol!$V$21,0,C2650+1)</f>
        <v>11</v>
      </c>
      <c r="D2651" s="1">
        <f t="shared" si="99"/>
        <v>4</v>
      </c>
      <c r="E2651" s="1" t="str">
        <f>INDEX(Protocol[Mark],MATCH(C2651,Protocol[Step],0))</f>
        <v>8U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130010004</v>
      </c>
      <c r="H2651" s="134">
        <f>Systematic[[#This Row],[SampleVariableLabel]]+100*Systematic[[#This Row],[State]]</f>
        <v>130011104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130</v>
      </c>
      <c r="B2652" s="1">
        <f>IF(C2652=0,IF(B2651=Protocol!$V$20,1,B2651+1),B2651)</f>
        <v>1</v>
      </c>
      <c r="C2652" s="1">
        <f>IF(C2651+1=Protocol!$V$21,0,C2651+1)</f>
        <v>12</v>
      </c>
      <c r="D2652" s="1">
        <f t="shared" si="99"/>
        <v>5</v>
      </c>
      <c r="E2652" s="1" t="str">
        <f>INDEX(Protocol[Mark],MATCH(C2652,Protocol[Step],0))</f>
        <v>9Rot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130010005</v>
      </c>
      <c r="H2652" s="134">
        <f>Systematic[[#This Row],[SampleVariableLabel]]+100*Systematic[[#This Row],[State]]</f>
        <v>130011205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130</v>
      </c>
      <c r="B2653" s="1">
        <f>IF(C2653=0,IF(B2652=Protocol!$V$20,1,B2652+1),B2652)</f>
        <v>1</v>
      </c>
      <c r="C2653" s="1">
        <f>IF(C2652+1=Protocol!$V$21,0,C2652+1)</f>
        <v>13</v>
      </c>
      <c r="D2653" s="1">
        <f t="shared" si="99"/>
        <v>6</v>
      </c>
      <c r="E2653" s="1" t="str">
        <f>INDEX(Protocol[Mark],MATCH(C2653,Protocol[Step],0))</f>
        <v>10Ama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130010006</v>
      </c>
      <c r="H2653" s="134">
        <f>Systematic[[#This Row],[SampleVariableLabel]]+100*Systematic[[#This Row],[State]]</f>
        <v>130011306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131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R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131010001</v>
      </c>
      <c r="H2654" s="134">
        <f>Systematic[[#This Row],[SampleVariableLabel]]+100*Systematic[[#This Row],[State]]</f>
        <v>131010001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131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1Dig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131010002</v>
      </c>
      <c r="H2655" s="134">
        <f>Systematic[[#This Row],[SampleVariableLabel]]+100*Systematic[[#This Row],[State]]</f>
        <v>131010102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131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(D)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131010003</v>
      </c>
      <c r="H2656" s="134">
        <f>Systematic[[#This Row],[SampleVariableLabel]]+100*Systematic[[#This Row],[State]]</f>
        <v>131010203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131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(M.1)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131010004</v>
      </c>
      <c r="H2657" s="134">
        <f>Systematic[[#This Row],[SampleVariableLabel]]+100*Systematic[[#This Row],[State]]</f>
        <v>131010304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131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2Oct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131010005</v>
      </c>
      <c r="H2658" s="134">
        <f>Systematic[[#This Row],[SampleVariableLabel]]+100*Systematic[[#This Row],[State]]</f>
        <v>131010405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131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3M2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131010006</v>
      </c>
      <c r="H2659" s="134">
        <f>Systematic[[#This Row],[SampleVariableLabel]]+100*Systematic[[#This Row],[State]]</f>
        <v>131010506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131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M(c)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131010001</v>
      </c>
      <c r="H2660" s="134">
        <f>Systematic[[#This Row],[SampleVariableLabel]]+100*Systematic[[#This Row],[State]]</f>
        <v>131010601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131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4P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131010002</v>
      </c>
      <c r="H2661" s="134">
        <f>Systematic[[#This Row],[SampleVariableLabel]]+100*Systematic[[#This Row],[State]]</f>
        <v>131010702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131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5G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131010003</v>
      </c>
      <c r="H2662" s="134">
        <f>Systematic[[#This Row],[SampleVariableLabel]]+100*Systematic[[#This Row],[State]]</f>
        <v>131010803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131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6S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131010004</v>
      </c>
      <c r="H2663" s="134">
        <f>Systematic[[#This Row],[SampleVariableLabel]]+100*Systematic[[#This Row],[State]]</f>
        <v>131010904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131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7Gp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131010005</v>
      </c>
      <c r="H2664" s="134">
        <f>Systematic[[#This Row],[SampleVariableLabel]]+100*Systematic[[#This Row],[State]]</f>
        <v>131011005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131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8U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131010006</v>
      </c>
      <c r="H2665" s="134">
        <f>Systematic[[#This Row],[SampleVariableLabel]]+100*Systematic[[#This Row],[State]]</f>
        <v>131011106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131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9Rot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131010001</v>
      </c>
      <c r="H2666" s="134">
        <f>Systematic[[#This Row],[SampleVariableLabel]]+100*Systematic[[#This Row],[State]]</f>
        <v>131011201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131</v>
      </c>
      <c r="B2667" s="1">
        <f>IF(C2667=0,IF(B2666=Protocol!$V$20,1,B2666+1),B2666)</f>
        <v>1</v>
      </c>
      <c r="C2667" s="1">
        <f>IF(C2666+1=Protocol!$V$21,0,C2666+1)</f>
        <v>13</v>
      </c>
      <c r="D2667" s="1">
        <f t="shared" si="99"/>
        <v>2</v>
      </c>
      <c r="E2667" s="1" t="str">
        <f>INDEX(Protocol[Mark],MATCH(C2667,Protocol[Step],0))</f>
        <v>10Ama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131010002</v>
      </c>
      <c r="H2667" s="134">
        <f>Systematic[[#This Row],[SampleVariableLabel]]+100*Systematic[[#This Row],[State]]</f>
        <v>131011302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132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R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132010003</v>
      </c>
      <c r="H2668" s="134">
        <f>Systematic[[#This Row],[SampleVariableLabel]]+100*Systematic[[#This Row],[State]]</f>
        <v>132010003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132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1Dig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132010004</v>
      </c>
      <c r="H2669" s="134">
        <f>Systematic[[#This Row],[SampleVariableLabel]]+100*Systematic[[#This Row],[State]]</f>
        <v>132010104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132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(D)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132010005</v>
      </c>
      <c r="H2670" s="134">
        <f>Systematic[[#This Row],[SampleVariableLabel]]+100*Systematic[[#This Row],[State]]</f>
        <v>132010205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132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(M.1)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132010006</v>
      </c>
      <c r="H2671" s="134">
        <f>Systematic[[#This Row],[SampleVariableLabel]]+100*Systematic[[#This Row],[State]]</f>
        <v>132010306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132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2Oct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132010001</v>
      </c>
      <c r="H2672" s="134">
        <f>Systematic[[#This Row],[SampleVariableLabel]]+100*Systematic[[#This Row],[State]]</f>
        <v>132010401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132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3M2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132010002</v>
      </c>
      <c r="H2673" s="134">
        <f>Systematic[[#This Row],[SampleVariableLabel]]+100*Systematic[[#This Row],[State]]</f>
        <v>132010502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132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M(c)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132010003</v>
      </c>
      <c r="H2674" s="134">
        <f>Systematic[[#This Row],[SampleVariableLabel]]+100*Systematic[[#This Row],[State]]</f>
        <v>132010603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132</v>
      </c>
      <c r="B2675" s="1">
        <f>IF(C2675=0,IF(B2674=Protocol!$V$20,1,B2674+1),B2674)</f>
        <v>1</v>
      </c>
      <c r="C2675" s="1">
        <f>IF(C2674+1=Protocol!$V$21,0,C2674+1)</f>
        <v>7</v>
      </c>
      <c r="D2675" s="1">
        <f t="shared" si="99"/>
        <v>4</v>
      </c>
      <c r="E2675" s="1" t="str">
        <f>INDEX(Protocol[Mark],MATCH(C2675,Protocol[Step],0))</f>
        <v>4P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132010004</v>
      </c>
      <c r="H2675" s="134">
        <f>Systematic[[#This Row],[SampleVariableLabel]]+100*Systematic[[#This Row],[State]]</f>
        <v>132010704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132</v>
      </c>
      <c r="B2676" s="1">
        <f>IF(C2676=0,IF(B2675=Protocol!$V$20,1,B2675+1),B2675)</f>
        <v>1</v>
      </c>
      <c r="C2676" s="1">
        <f>IF(C2675+1=Protocol!$V$21,0,C2675+1)</f>
        <v>8</v>
      </c>
      <c r="D2676" s="1">
        <f t="shared" si="99"/>
        <v>5</v>
      </c>
      <c r="E2676" s="1" t="str">
        <f>INDEX(Protocol[Mark],MATCH(C2676,Protocol[Step],0))</f>
        <v>5G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132010005</v>
      </c>
      <c r="H2676" s="134">
        <f>Systematic[[#This Row],[SampleVariableLabel]]+100*Systematic[[#This Row],[State]]</f>
        <v>132010805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132</v>
      </c>
      <c r="B2677" s="1">
        <f>IF(C2677=0,IF(B2676=Protocol!$V$20,1,B2676+1),B2676)</f>
        <v>1</v>
      </c>
      <c r="C2677" s="1">
        <f>IF(C2676+1=Protocol!$V$21,0,C2676+1)</f>
        <v>9</v>
      </c>
      <c r="D2677" s="1">
        <f t="shared" si="99"/>
        <v>6</v>
      </c>
      <c r="E2677" s="1" t="str">
        <f>INDEX(Protocol[Mark],MATCH(C2677,Protocol[Step],0))</f>
        <v>6S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132010006</v>
      </c>
      <c r="H2677" s="134">
        <f>Systematic[[#This Row],[SampleVariableLabel]]+100*Systematic[[#This Row],[State]]</f>
        <v>132010906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132</v>
      </c>
      <c r="B2678" s="1">
        <f>IF(C2678=0,IF(B2677=Protocol!$V$20,1,B2677+1),B2677)</f>
        <v>1</v>
      </c>
      <c r="C2678" s="1">
        <f>IF(C2677+1=Protocol!$V$21,0,C2677+1)</f>
        <v>10</v>
      </c>
      <c r="D2678" s="1">
        <f t="shared" si="99"/>
        <v>1</v>
      </c>
      <c r="E2678" s="1" t="str">
        <f>INDEX(Protocol[Mark],MATCH(C2678,Protocol[Step],0))</f>
        <v>7Gp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132010001</v>
      </c>
      <c r="H2678" s="134">
        <f>Systematic[[#This Row],[SampleVariableLabel]]+100*Systematic[[#This Row],[State]]</f>
        <v>132011001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132</v>
      </c>
      <c r="B2679" s="1">
        <f>IF(C2679=0,IF(B2678=Protocol!$V$20,1,B2678+1),B2678)</f>
        <v>1</v>
      </c>
      <c r="C2679" s="1">
        <f>IF(C2678+1=Protocol!$V$21,0,C2678+1)</f>
        <v>11</v>
      </c>
      <c r="D2679" s="1">
        <f t="shared" si="99"/>
        <v>2</v>
      </c>
      <c r="E2679" s="1" t="str">
        <f>INDEX(Protocol[Mark],MATCH(C2679,Protocol[Step],0))</f>
        <v>8U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132010002</v>
      </c>
      <c r="H2679" s="134">
        <f>Systematic[[#This Row],[SampleVariableLabel]]+100*Systematic[[#This Row],[State]]</f>
        <v>132011102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132</v>
      </c>
      <c r="B2680" s="1">
        <f>IF(C2680=0,IF(B2679=Protocol!$V$20,1,B2679+1),B2679)</f>
        <v>1</v>
      </c>
      <c r="C2680" s="1">
        <f>IF(C2679+1=Protocol!$V$21,0,C2679+1)</f>
        <v>12</v>
      </c>
      <c r="D2680" s="1">
        <f t="shared" si="99"/>
        <v>3</v>
      </c>
      <c r="E2680" s="1" t="str">
        <f>INDEX(Protocol[Mark],MATCH(C2680,Protocol[Step],0))</f>
        <v>9Rot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132010003</v>
      </c>
      <c r="H2680" s="134">
        <f>Systematic[[#This Row],[SampleVariableLabel]]+100*Systematic[[#This Row],[State]]</f>
        <v>132011203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132</v>
      </c>
      <c r="B2681" s="1">
        <f>IF(C2681=0,IF(B2680=Protocol!$V$20,1,B2680+1),B2680)</f>
        <v>1</v>
      </c>
      <c r="C2681" s="1">
        <f>IF(C2680+1=Protocol!$V$21,0,C2680+1)</f>
        <v>13</v>
      </c>
      <c r="D2681" s="1">
        <f t="shared" si="99"/>
        <v>4</v>
      </c>
      <c r="E2681" s="1" t="str">
        <f>INDEX(Protocol[Mark],MATCH(C2681,Protocol[Step],0))</f>
        <v>10Ama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132010004</v>
      </c>
      <c r="H2681" s="134">
        <f>Systematic[[#This Row],[SampleVariableLabel]]+100*Systematic[[#This Row],[State]]</f>
        <v>132011304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133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R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133010005</v>
      </c>
      <c r="H2682" s="134">
        <f>Systematic[[#This Row],[SampleVariableLabel]]+100*Systematic[[#This Row],[State]]</f>
        <v>133010005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133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1Dig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133010006</v>
      </c>
      <c r="H2683" s="134">
        <f>Systematic[[#This Row],[SampleVariableLabel]]+100*Systematic[[#This Row],[State]]</f>
        <v>133010106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133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(D)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133010001</v>
      </c>
      <c r="H2684" s="134">
        <f>Systematic[[#This Row],[SampleVariableLabel]]+100*Systematic[[#This Row],[State]]</f>
        <v>133010201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133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(M.1)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133010002</v>
      </c>
      <c r="H2685" s="134">
        <f>Systematic[[#This Row],[SampleVariableLabel]]+100*Systematic[[#This Row],[State]]</f>
        <v>133010302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133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2Oct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133010003</v>
      </c>
      <c r="H2686" s="134">
        <f>Systematic[[#This Row],[SampleVariableLabel]]+100*Systematic[[#This Row],[State]]</f>
        <v>133010403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133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3M2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133010004</v>
      </c>
      <c r="H2687" s="134">
        <f>Systematic[[#This Row],[SampleVariableLabel]]+100*Systematic[[#This Row],[State]]</f>
        <v>133010504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133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M(c)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133010005</v>
      </c>
      <c r="H2688" s="134">
        <f>Systematic[[#This Row],[SampleVariableLabel]]+100*Systematic[[#This Row],[State]]</f>
        <v>133010605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133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4P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133010006</v>
      </c>
      <c r="H2689" s="134">
        <f>Systematic[[#This Row],[SampleVariableLabel]]+100*Systematic[[#This Row],[State]]</f>
        <v>133010706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133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5G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133010001</v>
      </c>
      <c r="H2690" s="134">
        <f>Systematic[[#This Row],[SampleVariableLabel]]+100*Systematic[[#This Row],[State]]</f>
        <v>133010801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133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6S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133010002</v>
      </c>
      <c r="H2691" s="134">
        <f>Systematic[[#This Row],[SampleVariableLabel]]+100*Systematic[[#This Row],[State]]</f>
        <v>133010902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133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7Gp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133010003</v>
      </c>
      <c r="H2692" s="134">
        <f>Systematic[[#This Row],[SampleVariableLabel]]+100*Systematic[[#This Row],[State]]</f>
        <v>133011003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133</v>
      </c>
      <c r="B2693" s="1">
        <f>IF(C2693=0,IF(B2692=Protocol!$V$20,1,B2692+1),B2692)</f>
        <v>1</v>
      </c>
      <c r="C2693" s="1">
        <f>IF(C2692+1=Protocol!$V$21,0,C2692+1)</f>
        <v>11</v>
      </c>
      <c r="D2693" s="1">
        <f t="shared" si="101"/>
        <v>4</v>
      </c>
      <c r="E2693" s="1" t="str">
        <f>INDEX(Protocol[Mark],MATCH(C2693,Protocol[Step],0))</f>
        <v>8U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133010004</v>
      </c>
      <c r="H2693" s="134">
        <f>Systematic[[#This Row],[SampleVariableLabel]]+100*Systematic[[#This Row],[State]]</f>
        <v>133011104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133</v>
      </c>
      <c r="B2694" s="1">
        <f>IF(C2694=0,IF(B2693=Protocol!$V$20,1,B2693+1),B2693)</f>
        <v>1</v>
      </c>
      <c r="C2694" s="1">
        <f>IF(C2693+1=Protocol!$V$21,0,C2693+1)</f>
        <v>12</v>
      </c>
      <c r="D2694" s="1">
        <f t="shared" si="101"/>
        <v>5</v>
      </c>
      <c r="E2694" s="1" t="str">
        <f>INDEX(Protocol[Mark],MATCH(C2694,Protocol[Step],0))</f>
        <v>9Rot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133010005</v>
      </c>
      <c r="H2694" s="134">
        <f>Systematic[[#This Row],[SampleVariableLabel]]+100*Systematic[[#This Row],[State]]</f>
        <v>133011205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133</v>
      </c>
      <c r="B2695" s="1">
        <f>IF(C2695=0,IF(B2694=Protocol!$V$20,1,B2694+1),B2694)</f>
        <v>1</v>
      </c>
      <c r="C2695" s="1">
        <f>IF(C2694+1=Protocol!$V$21,0,C2694+1)</f>
        <v>13</v>
      </c>
      <c r="D2695" s="1">
        <f t="shared" si="101"/>
        <v>6</v>
      </c>
      <c r="E2695" s="1" t="str">
        <f>INDEX(Protocol[Mark],MATCH(C2695,Protocol[Step],0))</f>
        <v>10Ama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133010006</v>
      </c>
      <c r="H2695" s="134">
        <f>Systematic[[#This Row],[SampleVariableLabel]]+100*Systematic[[#This Row],[State]]</f>
        <v>133011306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134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R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134010001</v>
      </c>
      <c r="H2696" s="134">
        <f>Systematic[[#This Row],[SampleVariableLabel]]+100*Systematic[[#This Row],[State]]</f>
        <v>134010001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134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1Dig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134010002</v>
      </c>
      <c r="H2697" s="134">
        <f>Systematic[[#This Row],[SampleVariableLabel]]+100*Systematic[[#This Row],[State]]</f>
        <v>134010102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134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(D)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134010003</v>
      </c>
      <c r="H2698" s="134">
        <f>Systematic[[#This Row],[SampleVariableLabel]]+100*Systematic[[#This Row],[State]]</f>
        <v>134010203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134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(M.1)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134010004</v>
      </c>
      <c r="H2699" s="134">
        <f>Systematic[[#This Row],[SampleVariableLabel]]+100*Systematic[[#This Row],[State]]</f>
        <v>134010304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134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2Oct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134010005</v>
      </c>
      <c r="H2700" s="134">
        <f>Systematic[[#This Row],[SampleVariableLabel]]+100*Systematic[[#This Row],[State]]</f>
        <v>134010405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134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3M2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134010006</v>
      </c>
      <c r="H2701" s="134">
        <f>Systematic[[#This Row],[SampleVariableLabel]]+100*Systematic[[#This Row],[State]]</f>
        <v>134010506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134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M(c)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134010001</v>
      </c>
      <c r="H2702" s="134">
        <f>Systematic[[#This Row],[SampleVariableLabel]]+100*Systematic[[#This Row],[State]]</f>
        <v>134010601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134</v>
      </c>
      <c r="B2703" s="1">
        <f>IF(C2703=0,IF(B2702=Protocol!$V$20,1,B2702+1),B2702)</f>
        <v>1</v>
      </c>
      <c r="C2703" s="1">
        <f>IF(C2702+1=Protocol!$V$21,0,C2702+1)</f>
        <v>7</v>
      </c>
      <c r="D2703" s="1">
        <f t="shared" si="101"/>
        <v>2</v>
      </c>
      <c r="E2703" s="1" t="str">
        <f>INDEX(Protocol[Mark],MATCH(C2703,Protocol[Step],0))</f>
        <v>4P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134010002</v>
      </c>
      <c r="H2703" s="134">
        <f>Systematic[[#This Row],[SampleVariableLabel]]+100*Systematic[[#This Row],[State]]</f>
        <v>134010702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134</v>
      </c>
      <c r="B2704" s="1">
        <f>IF(C2704=0,IF(B2703=Protocol!$V$20,1,B2703+1),B2703)</f>
        <v>1</v>
      </c>
      <c r="C2704" s="1">
        <f>IF(C2703+1=Protocol!$V$21,0,C2703+1)</f>
        <v>8</v>
      </c>
      <c r="D2704" s="1">
        <f t="shared" si="101"/>
        <v>3</v>
      </c>
      <c r="E2704" s="1" t="str">
        <f>INDEX(Protocol[Mark],MATCH(C2704,Protocol[Step],0))</f>
        <v>5G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134010003</v>
      </c>
      <c r="H2704" s="134">
        <f>Systematic[[#This Row],[SampleVariableLabel]]+100*Systematic[[#This Row],[State]]</f>
        <v>134010803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134</v>
      </c>
      <c r="B2705" s="1">
        <f>IF(C2705=0,IF(B2704=Protocol!$V$20,1,B2704+1),B2704)</f>
        <v>1</v>
      </c>
      <c r="C2705" s="1">
        <f>IF(C2704+1=Protocol!$V$21,0,C2704+1)</f>
        <v>9</v>
      </c>
      <c r="D2705" s="1">
        <f t="shared" si="101"/>
        <v>4</v>
      </c>
      <c r="E2705" s="1" t="str">
        <f>INDEX(Protocol[Mark],MATCH(C2705,Protocol[Step],0))</f>
        <v>6S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134010004</v>
      </c>
      <c r="H2705" s="134">
        <f>Systematic[[#This Row],[SampleVariableLabel]]+100*Systematic[[#This Row],[State]]</f>
        <v>134010904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134</v>
      </c>
      <c r="B2706" s="1">
        <f>IF(C2706=0,IF(B2705=Protocol!$V$20,1,B2705+1),B2705)</f>
        <v>1</v>
      </c>
      <c r="C2706" s="1">
        <f>IF(C2705+1=Protocol!$V$21,0,C2705+1)</f>
        <v>10</v>
      </c>
      <c r="D2706" s="1">
        <f t="shared" si="101"/>
        <v>5</v>
      </c>
      <c r="E2706" s="1" t="str">
        <f>INDEX(Protocol[Mark],MATCH(C2706,Protocol[Step],0))</f>
        <v>7Gp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134010005</v>
      </c>
      <c r="H2706" s="134">
        <f>Systematic[[#This Row],[SampleVariableLabel]]+100*Systematic[[#This Row],[State]]</f>
        <v>134011005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134</v>
      </c>
      <c r="B2707" s="1">
        <f>IF(C2707=0,IF(B2706=Protocol!$V$20,1,B2706+1),B2706)</f>
        <v>1</v>
      </c>
      <c r="C2707" s="1">
        <f>IF(C2706+1=Protocol!$V$21,0,C2706+1)</f>
        <v>11</v>
      </c>
      <c r="D2707" s="1">
        <f t="shared" si="101"/>
        <v>6</v>
      </c>
      <c r="E2707" s="1" t="str">
        <f>INDEX(Protocol[Mark],MATCH(C2707,Protocol[Step],0))</f>
        <v>8U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134010006</v>
      </c>
      <c r="H2707" s="134">
        <f>Systematic[[#This Row],[SampleVariableLabel]]+100*Systematic[[#This Row],[State]]</f>
        <v>134011106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134</v>
      </c>
      <c r="B2708" s="1">
        <f>IF(C2708=0,IF(B2707=Protocol!$V$20,1,B2707+1),B2707)</f>
        <v>1</v>
      </c>
      <c r="C2708" s="1">
        <f>IF(C2707+1=Protocol!$V$21,0,C2707+1)</f>
        <v>12</v>
      </c>
      <c r="D2708" s="1">
        <f t="shared" si="101"/>
        <v>1</v>
      </c>
      <c r="E2708" s="1" t="str">
        <f>INDEX(Protocol[Mark],MATCH(C2708,Protocol[Step],0))</f>
        <v>9Rot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134010001</v>
      </c>
      <c r="H2708" s="134">
        <f>Systematic[[#This Row],[SampleVariableLabel]]+100*Systematic[[#This Row],[State]]</f>
        <v>134011201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134</v>
      </c>
      <c r="B2709" s="1">
        <f>IF(C2709=0,IF(B2708=Protocol!$V$20,1,B2708+1),B2708)</f>
        <v>1</v>
      </c>
      <c r="C2709" s="1">
        <f>IF(C2708+1=Protocol!$V$21,0,C2708+1)</f>
        <v>13</v>
      </c>
      <c r="D2709" s="1">
        <f t="shared" si="101"/>
        <v>2</v>
      </c>
      <c r="E2709" s="1" t="str">
        <f>INDEX(Protocol[Mark],MATCH(C2709,Protocol[Step],0))</f>
        <v>10Ama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134010002</v>
      </c>
      <c r="H2709" s="134">
        <f>Systematic[[#This Row],[SampleVariableLabel]]+100*Systematic[[#This Row],[State]]</f>
        <v>134011302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135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R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135010003</v>
      </c>
      <c r="H2710" s="134">
        <f>Systematic[[#This Row],[SampleVariableLabel]]+100*Systematic[[#This Row],[State]]</f>
        <v>135010003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135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1Dig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135010004</v>
      </c>
      <c r="H2711" s="134">
        <f>Systematic[[#This Row],[SampleVariableLabel]]+100*Systematic[[#This Row],[State]]</f>
        <v>135010104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135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(D)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135010005</v>
      </c>
      <c r="H2712" s="134">
        <f>Systematic[[#This Row],[SampleVariableLabel]]+100*Systematic[[#This Row],[State]]</f>
        <v>135010205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135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(M.1)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135010006</v>
      </c>
      <c r="H2713" s="134">
        <f>Systematic[[#This Row],[SampleVariableLabel]]+100*Systematic[[#This Row],[State]]</f>
        <v>135010306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135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2Oct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135010001</v>
      </c>
      <c r="H2714" s="134">
        <f>Systematic[[#This Row],[SampleVariableLabel]]+100*Systematic[[#This Row],[State]]</f>
        <v>135010401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135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3M2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135010002</v>
      </c>
      <c r="H2715" s="134">
        <f>Systematic[[#This Row],[SampleVariableLabel]]+100*Systematic[[#This Row],[State]]</f>
        <v>135010502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135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M(c)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135010003</v>
      </c>
      <c r="H2716" s="134">
        <f>Systematic[[#This Row],[SampleVariableLabel]]+100*Systematic[[#This Row],[State]]</f>
        <v>135010603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135</v>
      </c>
      <c r="B2717" s="1">
        <f>IF(C2717=0,IF(B2716=Protocol!$V$20,1,B2716+1),B2716)</f>
        <v>1</v>
      </c>
      <c r="C2717" s="1">
        <f>IF(C2716+1=Protocol!$V$21,0,C2716+1)</f>
        <v>7</v>
      </c>
      <c r="D2717" s="1">
        <f t="shared" si="101"/>
        <v>4</v>
      </c>
      <c r="E2717" s="1" t="str">
        <f>INDEX(Protocol[Mark],MATCH(C2717,Protocol[Step],0))</f>
        <v>4P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135010004</v>
      </c>
      <c r="H2717" s="134">
        <f>Systematic[[#This Row],[SampleVariableLabel]]+100*Systematic[[#This Row],[State]]</f>
        <v>135010704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135</v>
      </c>
      <c r="B2718" s="1">
        <f>IF(C2718=0,IF(B2717=Protocol!$V$20,1,B2717+1),B2717)</f>
        <v>1</v>
      </c>
      <c r="C2718" s="1">
        <f>IF(C2717+1=Protocol!$V$21,0,C2717+1)</f>
        <v>8</v>
      </c>
      <c r="D2718" s="1">
        <f t="shared" si="101"/>
        <v>5</v>
      </c>
      <c r="E2718" s="1" t="str">
        <f>INDEX(Protocol[Mark],MATCH(C2718,Protocol[Step],0))</f>
        <v>5G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135010005</v>
      </c>
      <c r="H2718" s="134">
        <f>Systematic[[#This Row],[SampleVariableLabel]]+100*Systematic[[#This Row],[State]]</f>
        <v>135010805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135</v>
      </c>
      <c r="B2719" s="1">
        <f>IF(C2719=0,IF(B2718=Protocol!$V$20,1,B2718+1),B2718)</f>
        <v>1</v>
      </c>
      <c r="C2719" s="1">
        <f>IF(C2718+1=Protocol!$V$21,0,C2718+1)</f>
        <v>9</v>
      </c>
      <c r="D2719" s="1">
        <f t="shared" si="101"/>
        <v>6</v>
      </c>
      <c r="E2719" s="1" t="str">
        <f>INDEX(Protocol[Mark],MATCH(C2719,Protocol[Step],0))</f>
        <v>6S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135010006</v>
      </c>
      <c r="H2719" s="134">
        <f>Systematic[[#This Row],[SampleVariableLabel]]+100*Systematic[[#This Row],[State]]</f>
        <v>135010906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135</v>
      </c>
      <c r="B2720" s="1">
        <f>IF(C2720=0,IF(B2719=Protocol!$V$20,1,B2719+1),B2719)</f>
        <v>1</v>
      </c>
      <c r="C2720" s="1">
        <f>IF(C2719+1=Protocol!$V$21,0,C2719+1)</f>
        <v>10</v>
      </c>
      <c r="D2720" s="1">
        <f t="shared" si="101"/>
        <v>1</v>
      </c>
      <c r="E2720" s="1" t="str">
        <f>INDEX(Protocol[Mark],MATCH(C2720,Protocol[Step],0))</f>
        <v>7Gp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135010001</v>
      </c>
      <c r="H2720" s="134">
        <f>Systematic[[#This Row],[SampleVariableLabel]]+100*Systematic[[#This Row],[State]]</f>
        <v>135011001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135</v>
      </c>
      <c r="B2721" s="1">
        <f>IF(C2721=0,IF(B2720=Protocol!$V$20,1,B2720+1),B2720)</f>
        <v>1</v>
      </c>
      <c r="C2721" s="1">
        <f>IF(C2720+1=Protocol!$V$21,0,C2720+1)</f>
        <v>11</v>
      </c>
      <c r="D2721" s="1">
        <f t="shared" si="101"/>
        <v>2</v>
      </c>
      <c r="E2721" s="1" t="str">
        <f>INDEX(Protocol[Mark],MATCH(C2721,Protocol[Step],0))</f>
        <v>8U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135010002</v>
      </c>
      <c r="H2721" s="134">
        <f>Systematic[[#This Row],[SampleVariableLabel]]+100*Systematic[[#This Row],[State]]</f>
        <v>135011102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135</v>
      </c>
      <c r="B2722" s="1">
        <f>IF(C2722=0,IF(B2721=Protocol!$V$20,1,B2721+1),B2721)</f>
        <v>1</v>
      </c>
      <c r="C2722" s="1">
        <f>IF(C2721+1=Protocol!$V$21,0,C2721+1)</f>
        <v>12</v>
      </c>
      <c r="D2722" s="1">
        <f t="shared" si="101"/>
        <v>3</v>
      </c>
      <c r="E2722" s="1" t="str">
        <f>INDEX(Protocol[Mark],MATCH(C2722,Protocol[Step],0))</f>
        <v>9Rot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135010003</v>
      </c>
      <c r="H2722" s="134">
        <f>Systematic[[#This Row],[SampleVariableLabel]]+100*Systematic[[#This Row],[State]]</f>
        <v>135011203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135</v>
      </c>
      <c r="B2723" s="1">
        <f>IF(C2723=0,IF(B2722=Protocol!$V$20,1,B2722+1),B2722)</f>
        <v>1</v>
      </c>
      <c r="C2723" s="1">
        <f>IF(C2722+1=Protocol!$V$21,0,C2722+1)</f>
        <v>13</v>
      </c>
      <c r="D2723" s="1">
        <f t="shared" si="101"/>
        <v>4</v>
      </c>
      <c r="E2723" s="1" t="str">
        <f>INDEX(Protocol[Mark],MATCH(C2723,Protocol[Step],0))</f>
        <v>10Ama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135010004</v>
      </c>
      <c r="H2723" s="134">
        <f>Systematic[[#This Row],[SampleVariableLabel]]+100*Systematic[[#This Row],[State]]</f>
        <v>135011304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136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R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136010005</v>
      </c>
      <c r="H2724" s="134">
        <f>Systematic[[#This Row],[SampleVariableLabel]]+100*Systematic[[#This Row],[State]]</f>
        <v>136010005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136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1Dig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136010006</v>
      </c>
      <c r="H2725" s="134">
        <f>Systematic[[#This Row],[SampleVariableLabel]]+100*Systematic[[#This Row],[State]]</f>
        <v>136010106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136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(D)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136010001</v>
      </c>
      <c r="H2726" s="134">
        <f>Systematic[[#This Row],[SampleVariableLabel]]+100*Systematic[[#This Row],[State]]</f>
        <v>136010201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136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(M.1)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136010002</v>
      </c>
      <c r="H2727" s="134">
        <f>Systematic[[#This Row],[SampleVariableLabel]]+100*Systematic[[#This Row],[State]]</f>
        <v>136010302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136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2Oct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136010003</v>
      </c>
      <c r="H2728" s="134">
        <f>Systematic[[#This Row],[SampleVariableLabel]]+100*Systematic[[#This Row],[State]]</f>
        <v>136010403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136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3M2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136010004</v>
      </c>
      <c r="H2729" s="134">
        <f>Systematic[[#This Row],[SampleVariableLabel]]+100*Systematic[[#This Row],[State]]</f>
        <v>136010504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136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M(c)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136010005</v>
      </c>
      <c r="H2730" s="134">
        <f>Systematic[[#This Row],[SampleVariableLabel]]+100*Systematic[[#This Row],[State]]</f>
        <v>136010605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136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4P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136010006</v>
      </c>
      <c r="H2731" s="134">
        <f>Systematic[[#This Row],[SampleVariableLabel]]+100*Systematic[[#This Row],[State]]</f>
        <v>136010706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136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5G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136010001</v>
      </c>
      <c r="H2732" s="134">
        <f>Systematic[[#This Row],[SampleVariableLabel]]+100*Systematic[[#This Row],[State]]</f>
        <v>136010801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136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6S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136010002</v>
      </c>
      <c r="H2733" s="134">
        <f>Systematic[[#This Row],[SampleVariableLabel]]+100*Systematic[[#This Row],[State]]</f>
        <v>136010902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136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7Gp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136010003</v>
      </c>
      <c r="H2734" s="134">
        <f>Systematic[[#This Row],[SampleVariableLabel]]+100*Systematic[[#This Row],[State]]</f>
        <v>136011003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136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8U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136010004</v>
      </c>
      <c r="H2735" s="134">
        <f>Systematic[[#This Row],[SampleVariableLabel]]+100*Systematic[[#This Row],[State]]</f>
        <v>136011104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136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9Rot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136010005</v>
      </c>
      <c r="H2736" s="134">
        <f>Systematic[[#This Row],[SampleVariableLabel]]+100*Systematic[[#This Row],[State]]</f>
        <v>136011205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136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10Ama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136010006</v>
      </c>
      <c r="H2737" s="134">
        <f>Systematic[[#This Row],[SampleVariableLabel]]+100*Systematic[[#This Row],[State]]</f>
        <v>136011306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137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R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137010001</v>
      </c>
      <c r="H2738" s="134">
        <f>Systematic[[#This Row],[SampleVariableLabel]]+100*Systematic[[#This Row],[State]]</f>
        <v>137010001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137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137010002</v>
      </c>
      <c r="H2739" s="134">
        <f>Systematic[[#This Row],[SampleVariableLabel]]+100*Systematic[[#This Row],[State]]</f>
        <v>137010102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137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(D)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137010003</v>
      </c>
      <c r="H2740" s="134">
        <f>Systematic[[#This Row],[SampleVariableLabel]]+100*Systematic[[#This Row],[State]]</f>
        <v>137010203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137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(M.1)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137010004</v>
      </c>
      <c r="H2741" s="134">
        <f>Systematic[[#This Row],[SampleVariableLabel]]+100*Systematic[[#This Row],[State]]</f>
        <v>137010304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137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137010005</v>
      </c>
      <c r="H2742" s="134">
        <f>Systematic[[#This Row],[SampleVariableLabel]]+100*Systematic[[#This Row],[State]]</f>
        <v>137010405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137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3M2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137010006</v>
      </c>
      <c r="H2743" s="134">
        <f>Systematic[[#This Row],[SampleVariableLabel]]+100*Systematic[[#This Row],[State]]</f>
        <v>137010506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137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M(c)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137010001</v>
      </c>
      <c r="H2744" s="134">
        <f>Systematic[[#This Row],[SampleVariableLabel]]+100*Systematic[[#This Row],[State]]</f>
        <v>137010601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137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4P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137010002</v>
      </c>
      <c r="H2745" s="134">
        <f>Systematic[[#This Row],[SampleVariableLabel]]+100*Systematic[[#This Row],[State]]</f>
        <v>137010702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137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5G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137010003</v>
      </c>
      <c r="H2746" s="134">
        <f>Systematic[[#This Row],[SampleVariableLabel]]+100*Systematic[[#This Row],[State]]</f>
        <v>137010803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137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6S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137010004</v>
      </c>
      <c r="H2747" s="134">
        <f>Systematic[[#This Row],[SampleVariableLabel]]+100*Systematic[[#This Row],[State]]</f>
        <v>137010904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137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7Gp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137010005</v>
      </c>
      <c r="H2748" s="134">
        <f>Systematic[[#This Row],[SampleVariableLabel]]+100*Systematic[[#This Row],[State]]</f>
        <v>137011005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137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8U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137010006</v>
      </c>
      <c r="H2749" s="134">
        <f>Systematic[[#This Row],[SampleVariableLabel]]+100*Systematic[[#This Row],[State]]</f>
        <v>137011106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137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9Rot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137010001</v>
      </c>
      <c r="H2750" s="134">
        <f>Systematic[[#This Row],[SampleVariableLabel]]+100*Systematic[[#This Row],[State]]</f>
        <v>137011201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137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10Ama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137010002</v>
      </c>
      <c r="H2751" s="134">
        <f>Systematic[[#This Row],[SampleVariableLabel]]+100*Systematic[[#This Row],[State]]</f>
        <v>137011302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138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R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138010003</v>
      </c>
      <c r="H2752" s="134">
        <f>Systematic[[#This Row],[SampleVariableLabel]]+100*Systematic[[#This Row],[State]]</f>
        <v>138010003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138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1Dig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138010004</v>
      </c>
      <c r="H2753" s="134">
        <f>Systematic[[#This Row],[SampleVariableLabel]]+100*Systematic[[#This Row],[State]]</f>
        <v>138010104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138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(D)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138010005</v>
      </c>
      <c r="H2754" s="134">
        <f>Systematic[[#This Row],[SampleVariableLabel]]+100*Systematic[[#This Row],[State]]</f>
        <v>138010205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138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(M.1)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138010006</v>
      </c>
      <c r="H2755" s="134">
        <f>Systematic[[#This Row],[SampleVariableLabel]]+100*Systematic[[#This Row],[State]]</f>
        <v>138010306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138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2Oct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138010001</v>
      </c>
      <c r="H2756" s="134">
        <f>Systematic[[#This Row],[SampleVariableLabel]]+100*Systematic[[#This Row],[State]]</f>
        <v>138010401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138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3M2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138010002</v>
      </c>
      <c r="H2757" s="134">
        <f>Systematic[[#This Row],[SampleVariableLabel]]+100*Systematic[[#This Row],[State]]</f>
        <v>138010502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138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M(c)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138010003</v>
      </c>
      <c r="H2758" s="134">
        <f>Systematic[[#This Row],[SampleVariableLabel]]+100*Systematic[[#This Row],[State]]</f>
        <v>138010603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138</v>
      </c>
      <c r="B2759" s="1">
        <f>IF(C2759=0,IF(B2758=Protocol!$V$20,1,B2758+1),B2758)</f>
        <v>1</v>
      </c>
      <c r="C2759" s="1">
        <f>IF(C2758+1=Protocol!$V$21,0,C2758+1)</f>
        <v>7</v>
      </c>
      <c r="D2759" s="1">
        <f t="shared" si="103"/>
        <v>4</v>
      </c>
      <c r="E2759" s="1" t="str">
        <f>INDEX(Protocol[Mark],MATCH(C2759,Protocol[Step],0))</f>
        <v>4P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138010004</v>
      </c>
      <c r="H2759" s="134">
        <f>Systematic[[#This Row],[SampleVariableLabel]]+100*Systematic[[#This Row],[State]]</f>
        <v>138010704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138</v>
      </c>
      <c r="B2760" s="1">
        <f>IF(C2760=0,IF(B2759=Protocol!$V$20,1,B2759+1),B2759)</f>
        <v>1</v>
      </c>
      <c r="C2760" s="1">
        <f>IF(C2759+1=Protocol!$V$21,0,C2759+1)</f>
        <v>8</v>
      </c>
      <c r="D2760" s="1">
        <f t="shared" si="103"/>
        <v>5</v>
      </c>
      <c r="E2760" s="1" t="str">
        <f>INDEX(Protocol[Mark],MATCH(C2760,Protocol[Step],0))</f>
        <v>5G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138010005</v>
      </c>
      <c r="H2760" s="134">
        <f>Systematic[[#This Row],[SampleVariableLabel]]+100*Systematic[[#This Row],[State]]</f>
        <v>138010805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138</v>
      </c>
      <c r="B2761" s="1">
        <f>IF(C2761=0,IF(B2760=Protocol!$V$20,1,B2760+1),B2760)</f>
        <v>1</v>
      </c>
      <c r="C2761" s="1">
        <f>IF(C2760+1=Protocol!$V$21,0,C2760+1)</f>
        <v>9</v>
      </c>
      <c r="D2761" s="1">
        <f t="shared" si="103"/>
        <v>6</v>
      </c>
      <c r="E2761" s="1" t="str">
        <f>INDEX(Protocol[Mark],MATCH(C2761,Protocol[Step],0))</f>
        <v>6S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138010006</v>
      </c>
      <c r="H2761" s="134">
        <f>Systematic[[#This Row],[SampleVariableLabel]]+100*Systematic[[#This Row],[State]]</f>
        <v>138010906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138</v>
      </c>
      <c r="B2762" s="1">
        <f>IF(C2762=0,IF(B2761=Protocol!$V$20,1,B2761+1),B2761)</f>
        <v>1</v>
      </c>
      <c r="C2762" s="1">
        <f>IF(C2761+1=Protocol!$V$21,0,C2761+1)</f>
        <v>10</v>
      </c>
      <c r="D2762" s="1">
        <f t="shared" si="103"/>
        <v>1</v>
      </c>
      <c r="E2762" s="1" t="str">
        <f>INDEX(Protocol[Mark],MATCH(C2762,Protocol[Step],0))</f>
        <v>7Gp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138010001</v>
      </c>
      <c r="H2762" s="134">
        <f>Systematic[[#This Row],[SampleVariableLabel]]+100*Systematic[[#This Row],[State]]</f>
        <v>138011001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138</v>
      </c>
      <c r="B2763" s="1">
        <f>IF(C2763=0,IF(B2762=Protocol!$V$20,1,B2762+1),B2762)</f>
        <v>1</v>
      </c>
      <c r="C2763" s="1">
        <f>IF(C2762+1=Protocol!$V$21,0,C2762+1)</f>
        <v>11</v>
      </c>
      <c r="D2763" s="1">
        <f t="shared" si="103"/>
        <v>2</v>
      </c>
      <c r="E2763" s="1" t="str">
        <f>INDEX(Protocol[Mark],MATCH(C2763,Protocol[Step],0))</f>
        <v>8U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138010002</v>
      </c>
      <c r="H2763" s="134">
        <f>Systematic[[#This Row],[SampleVariableLabel]]+100*Systematic[[#This Row],[State]]</f>
        <v>138011102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138</v>
      </c>
      <c r="B2764" s="1">
        <f>IF(C2764=0,IF(B2763=Protocol!$V$20,1,B2763+1),B2763)</f>
        <v>1</v>
      </c>
      <c r="C2764" s="1">
        <f>IF(C2763+1=Protocol!$V$21,0,C2763+1)</f>
        <v>12</v>
      </c>
      <c r="D2764" s="1">
        <f t="shared" si="103"/>
        <v>3</v>
      </c>
      <c r="E2764" s="1" t="str">
        <f>INDEX(Protocol[Mark],MATCH(C2764,Protocol[Step],0))</f>
        <v>9Rot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138010003</v>
      </c>
      <c r="H2764" s="134">
        <f>Systematic[[#This Row],[SampleVariableLabel]]+100*Systematic[[#This Row],[State]]</f>
        <v>138011203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138</v>
      </c>
      <c r="B2765" s="1">
        <f>IF(C2765=0,IF(B2764=Protocol!$V$20,1,B2764+1),B2764)</f>
        <v>1</v>
      </c>
      <c r="C2765" s="1">
        <f>IF(C2764+1=Protocol!$V$21,0,C2764+1)</f>
        <v>13</v>
      </c>
      <c r="D2765" s="1">
        <f t="shared" si="103"/>
        <v>4</v>
      </c>
      <c r="E2765" s="1" t="str">
        <f>INDEX(Protocol[Mark],MATCH(C2765,Protocol[Step],0))</f>
        <v>10Ama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138010004</v>
      </c>
      <c r="H2765" s="134">
        <f>Systematic[[#This Row],[SampleVariableLabel]]+100*Systematic[[#This Row],[State]]</f>
        <v>138011304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139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R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139010005</v>
      </c>
      <c r="H2766" s="134">
        <f>Systematic[[#This Row],[SampleVariableLabel]]+100*Systematic[[#This Row],[State]]</f>
        <v>139010005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139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1Dig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139010006</v>
      </c>
      <c r="H2767" s="134">
        <f>Systematic[[#This Row],[SampleVariableLabel]]+100*Systematic[[#This Row],[State]]</f>
        <v>139010106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139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(D)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139010001</v>
      </c>
      <c r="H2768" s="134">
        <f>Systematic[[#This Row],[SampleVariableLabel]]+100*Systematic[[#This Row],[State]]</f>
        <v>139010201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139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(M.1)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139010002</v>
      </c>
      <c r="H2769" s="134">
        <f>Systematic[[#This Row],[SampleVariableLabel]]+100*Systematic[[#This Row],[State]]</f>
        <v>139010302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139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2Oct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139010003</v>
      </c>
      <c r="H2770" s="134">
        <f>Systematic[[#This Row],[SampleVariableLabel]]+100*Systematic[[#This Row],[State]]</f>
        <v>139010403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139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3M2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139010004</v>
      </c>
      <c r="H2771" s="134">
        <f>Systematic[[#This Row],[SampleVariableLabel]]+100*Systematic[[#This Row],[State]]</f>
        <v>139010504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139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M(c)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139010005</v>
      </c>
      <c r="H2772" s="134">
        <f>Systematic[[#This Row],[SampleVariableLabel]]+100*Systematic[[#This Row],[State]]</f>
        <v>139010605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139</v>
      </c>
      <c r="B2773" s="1">
        <f>IF(C2773=0,IF(B2772=Protocol!$V$20,1,B2772+1),B2772)</f>
        <v>1</v>
      </c>
      <c r="C2773" s="1">
        <f>IF(C2772+1=Protocol!$V$21,0,C2772+1)</f>
        <v>7</v>
      </c>
      <c r="D2773" s="1">
        <f t="shared" si="103"/>
        <v>6</v>
      </c>
      <c r="E2773" s="1" t="str">
        <f>INDEX(Protocol[Mark],MATCH(C2773,Protocol[Step],0))</f>
        <v>4P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139010006</v>
      </c>
      <c r="H2773" s="134">
        <f>Systematic[[#This Row],[SampleVariableLabel]]+100*Systematic[[#This Row],[State]]</f>
        <v>139010706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139</v>
      </c>
      <c r="B2774" s="1">
        <f>IF(C2774=0,IF(B2773=Protocol!$V$20,1,B2773+1),B2773)</f>
        <v>1</v>
      </c>
      <c r="C2774" s="1">
        <f>IF(C2773+1=Protocol!$V$21,0,C2773+1)</f>
        <v>8</v>
      </c>
      <c r="D2774" s="1">
        <f t="shared" si="103"/>
        <v>1</v>
      </c>
      <c r="E2774" s="1" t="str">
        <f>INDEX(Protocol[Mark],MATCH(C2774,Protocol[Step],0))</f>
        <v>5G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139010001</v>
      </c>
      <c r="H2774" s="134">
        <f>Systematic[[#This Row],[SampleVariableLabel]]+100*Systematic[[#This Row],[State]]</f>
        <v>139010801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139</v>
      </c>
      <c r="B2775" s="1">
        <f>IF(C2775=0,IF(B2774=Protocol!$V$20,1,B2774+1),B2774)</f>
        <v>1</v>
      </c>
      <c r="C2775" s="1">
        <f>IF(C2774+1=Protocol!$V$21,0,C2774+1)</f>
        <v>9</v>
      </c>
      <c r="D2775" s="1">
        <f t="shared" si="103"/>
        <v>2</v>
      </c>
      <c r="E2775" s="1" t="str">
        <f>INDEX(Protocol[Mark],MATCH(C2775,Protocol[Step],0))</f>
        <v>6S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139010002</v>
      </c>
      <c r="H2775" s="134">
        <f>Systematic[[#This Row],[SampleVariableLabel]]+100*Systematic[[#This Row],[State]]</f>
        <v>139010902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139</v>
      </c>
      <c r="B2776" s="1">
        <f>IF(C2776=0,IF(B2775=Protocol!$V$20,1,B2775+1),B2775)</f>
        <v>1</v>
      </c>
      <c r="C2776" s="1">
        <f>IF(C2775+1=Protocol!$V$21,0,C2775+1)</f>
        <v>10</v>
      </c>
      <c r="D2776" s="1">
        <f t="shared" si="103"/>
        <v>3</v>
      </c>
      <c r="E2776" s="1" t="str">
        <f>INDEX(Protocol[Mark],MATCH(C2776,Protocol[Step],0))</f>
        <v>7Gp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139010003</v>
      </c>
      <c r="H2776" s="134">
        <f>Systematic[[#This Row],[SampleVariableLabel]]+100*Systematic[[#This Row],[State]]</f>
        <v>139011003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139</v>
      </c>
      <c r="B2777" s="1">
        <f>IF(C2777=0,IF(B2776=Protocol!$V$20,1,B2776+1),B2776)</f>
        <v>1</v>
      </c>
      <c r="C2777" s="1">
        <f>IF(C2776+1=Protocol!$V$21,0,C2776+1)</f>
        <v>11</v>
      </c>
      <c r="D2777" s="1">
        <f t="shared" si="103"/>
        <v>4</v>
      </c>
      <c r="E2777" s="1" t="str">
        <f>INDEX(Protocol[Mark],MATCH(C2777,Protocol[Step],0))</f>
        <v>8U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139010004</v>
      </c>
      <c r="H2777" s="134">
        <f>Systematic[[#This Row],[SampleVariableLabel]]+100*Systematic[[#This Row],[State]]</f>
        <v>139011104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139</v>
      </c>
      <c r="B2778" s="1">
        <f>IF(C2778=0,IF(B2777=Protocol!$V$20,1,B2777+1),B2777)</f>
        <v>1</v>
      </c>
      <c r="C2778" s="1">
        <f>IF(C2777+1=Protocol!$V$21,0,C2777+1)</f>
        <v>12</v>
      </c>
      <c r="D2778" s="1">
        <f t="shared" si="103"/>
        <v>5</v>
      </c>
      <c r="E2778" s="1" t="str">
        <f>INDEX(Protocol[Mark],MATCH(C2778,Protocol[Step],0))</f>
        <v>9Rot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139010005</v>
      </c>
      <c r="H2778" s="134">
        <f>Systematic[[#This Row],[SampleVariableLabel]]+100*Systematic[[#This Row],[State]]</f>
        <v>139011205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139</v>
      </c>
      <c r="B2779" s="1">
        <f>IF(C2779=0,IF(B2778=Protocol!$V$20,1,B2778+1),B2778)</f>
        <v>1</v>
      </c>
      <c r="C2779" s="1">
        <f>IF(C2778+1=Protocol!$V$21,0,C2778+1)</f>
        <v>13</v>
      </c>
      <c r="D2779" s="1">
        <f t="shared" si="103"/>
        <v>6</v>
      </c>
      <c r="E2779" s="1" t="str">
        <f>INDEX(Protocol[Mark],MATCH(C2779,Protocol[Step],0))</f>
        <v>10Ama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139010006</v>
      </c>
      <c r="H2779" s="134">
        <f>Systematic[[#This Row],[SampleVariableLabel]]+100*Systematic[[#This Row],[State]]</f>
        <v>139011306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140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R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140010001</v>
      </c>
      <c r="H2780" s="134">
        <f>Systematic[[#This Row],[SampleVariableLabel]]+100*Systematic[[#This Row],[State]]</f>
        <v>140010001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140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1Dig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140010002</v>
      </c>
      <c r="H2781" s="134">
        <f>Systematic[[#This Row],[SampleVariableLabel]]+100*Systematic[[#This Row],[State]]</f>
        <v>140010102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140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(D)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140010003</v>
      </c>
      <c r="H2782" s="134">
        <f>Systematic[[#This Row],[SampleVariableLabel]]+100*Systematic[[#This Row],[State]]</f>
        <v>140010203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140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(M.1)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140010004</v>
      </c>
      <c r="H2783" s="134">
        <f>Systematic[[#This Row],[SampleVariableLabel]]+100*Systematic[[#This Row],[State]]</f>
        <v>140010304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140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2Oct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140010005</v>
      </c>
      <c r="H2784" s="134">
        <f>Systematic[[#This Row],[SampleVariableLabel]]+100*Systematic[[#This Row],[State]]</f>
        <v>140010405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140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3M2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140010006</v>
      </c>
      <c r="H2785" s="134">
        <f>Systematic[[#This Row],[SampleVariableLabel]]+100*Systematic[[#This Row],[State]]</f>
        <v>140010506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140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M(c)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140010001</v>
      </c>
      <c r="H2786" s="134">
        <f>Systematic[[#This Row],[SampleVariableLabel]]+100*Systematic[[#This Row],[State]]</f>
        <v>140010601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140</v>
      </c>
      <c r="B2787" s="1">
        <f>IF(C2787=0,IF(B2786=Protocol!$V$20,1,B2786+1),B2786)</f>
        <v>1</v>
      </c>
      <c r="C2787" s="1">
        <f>IF(C2786+1=Protocol!$V$21,0,C2786+1)</f>
        <v>7</v>
      </c>
      <c r="D2787" s="1">
        <f t="shared" si="103"/>
        <v>2</v>
      </c>
      <c r="E2787" s="1" t="str">
        <f>INDEX(Protocol[Mark],MATCH(C2787,Protocol[Step],0))</f>
        <v>4P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140010002</v>
      </c>
      <c r="H2787" s="134">
        <f>Systematic[[#This Row],[SampleVariableLabel]]+100*Systematic[[#This Row],[State]]</f>
        <v>140010702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140</v>
      </c>
      <c r="B2788" s="1">
        <f>IF(C2788=0,IF(B2787=Protocol!$V$20,1,B2787+1),B2787)</f>
        <v>1</v>
      </c>
      <c r="C2788" s="1">
        <f>IF(C2787+1=Protocol!$V$21,0,C2787+1)</f>
        <v>8</v>
      </c>
      <c r="D2788" s="1">
        <f t="shared" si="103"/>
        <v>3</v>
      </c>
      <c r="E2788" s="1" t="str">
        <f>INDEX(Protocol[Mark],MATCH(C2788,Protocol[Step],0))</f>
        <v>5G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140010003</v>
      </c>
      <c r="H2788" s="134">
        <f>Systematic[[#This Row],[SampleVariableLabel]]+100*Systematic[[#This Row],[State]]</f>
        <v>140010803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140</v>
      </c>
      <c r="B2789" s="1">
        <f>IF(C2789=0,IF(B2788=Protocol!$V$20,1,B2788+1),B2788)</f>
        <v>1</v>
      </c>
      <c r="C2789" s="1">
        <f>IF(C2788+1=Protocol!$V$21,0,C2788+1)</f>
        <v>9</v>
      </c>
      <c r="D2789" s="1">
        <f t="shared" si="103"/>
        <v>4</v>
      </c>
      <c r="E2789" s="1" t="str">
        <f>INDEX(Protocol[Mark],MATCH(C2789,Protocol[Step],0))</f>
        <v>6S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140010004</v>
      </c>
      <c r="H2789" s="134">
        <f>Systematic[[#This Row],[SampleVariableLabel]]+100*Systematic[[#This Row],[State]]</f>
        <v>140010904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140</v>
      </c>
      <c r="B2790" s="1">
        <f>IF(C2790=0,IF(B2789=Protocol!$V$20,1,B2789+1),B2789)</f>
        <v>1</v>
      </c>
      <c r="C2790" s="1">
        <f>IF(C2789+1=Protocol!$V$21,0,C2789+1)</f>
        <v>10</v>
      </c>
      <c r="D2790" s="1">
        <f t="shared" si="103"/>
        <v>5</v>
      </c>
      <c r="E2790" s="1" t="str">
        <f>INDEX(Protocol[Mark],MATCH(C2790,Protocol[Step],0))</f>
        <v>7Gp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140010005</v>
      </c>
      <c r="H2790" s="134">
        <f>Systematic[[#This Row],[SampleVariableLabel]]+100*Systematic[[#This Row],[State]]</f>
        <v>140011005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140</v>
      </c>
      <c r="B2791" s="1">
        <f>IF(C2791=0,IF(B2790=Protocol!$V$20,1,B2790+1),B2790)</f>
        <v>1</v>
      </c>
      <c r="C2791" s="1">
        <f>IF(C2790+1=Protocol!$V$21,0,C2790+1)</f>
        <v>11</v>
      </c>
      <c r="D2791" s="1">
        <f t="shared" si="103"/>
        <v>6</v>
      </c>
      <c r="E2791" s="1" t="str">
        <f>INDEX(Protocol[Mark],MATCH(C2791,Protocol[Step],0))</f>
        <v>8U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140010006</v>
      </c>
      <c r="H2791" s="134">
        <f>Systematic[[#This Row],[SampleVariableLabel]]+100*Systematic[[#This Row],[State]]</f>
        <v>140011106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140</v>
      </c>
      <c r="B2792" s="1">
        <f>IF(C2792=0,IF(B2791=Protocol!$V$20,1,B2791+1),B2791)</f>
        <v>1</v>
      </c>
      <c r="C2792" s="1">
        <f>IF(C2791+1=Protocol!$V$21,0,C2791+1)</f>
        <v>12</v>
      </c>
      <c r="D2792" s="1">
        <f t="shared" si="103"/>
        <v>1</v>
      </c>
      <c r="E2792" s="1" t="str">
        <f>INDEX(Protocol[Mark],MATCH(C2792,Protocol[Step],0))</f>
        <v>9Rot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140010001</v>
      </c>
      <c r="H2792" s="134">
        <f>Systematic[[#This Row],[SampleVariableLabel]]+100*Systematic[[#This Row],[State]]</f>
        <v>140011201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140</v>
      </c>
      <c r="B2793" s="1">
        <f>IF(C2793=0,IF(B2792=Protocol!$V$20,1,B2792+1),B2792)</f>
        <v>1</v>
      </c>
      <c r="C2793" s="1">
        <f>IF(C2792+1=Protocol!$V$21,0,C2792+1)</f>
        <v>13</v>
      </c>
      <c r="D2793" s="1">
        <f t="shared" si="103"/>
        <v>2</v>
      </c>
      <c r="E2793" s="1" t="str">
        <f>INDEX(Protocol[Mark],MATCH(C2793,Protocol[Step],0))</f>
        <v>10Ama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140010002</v>
      </c>
      <c r="H2793" s="134">
        <f>Systematic[[#This Row],[SampleVariableLabel]]+100*Systematic[[#This Row],[State]]</f>
        <v>140011302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141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R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141010003</v>
      </c>
      <c r="H2794" s="134">
        <f>Systematic[[#This Row],[SampleVariableLabel]]+100*Systematic[[#This Row],[State]]</f>
        <v>141010003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141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1Dig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141010004</v>
      </c>
      <c r="H2795" s="134">
        <f>Systematic[[#This Row],[SampleVariableLabel]]+100*Systematic[[#This Row],[State]]</f>
        <v>141010104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141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(D)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141010005</v>
      </c>
      <c r="H2796" s="134">
        <f>Systematic[[#This Row],[SampleVariableLabel]]+100*Systematic[[#This Row],[State]]</f>
        <v>141010205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141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(M.1)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141010006</v>
      </c>
      <c r="H2797" s="134">
        <f>Systematic[[#This Row],[SampleVariableLabel]]+100*Systematic[[#This Row],[State]]</f>
        <v>141010306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141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2Oct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141010001</v>
      </c>
      <c r="H2798" s="134">
        <f>Systematic[[#This Row],[SampleVariableLabel]]+100*Systematic[[#This Row],[State]]</f>
        <v>141010401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141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3M2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141010002</v>
      </c>
      <c r="H2799" s="134">
        <f>Systematic[[#This Row],[SampleVariableLabel]]+100*Systematic[[#This Row],[State]]</f>
        <v>141010502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141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M(c)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141010003</v>
      </c>
      <c r="H2800" s="134">
        <f>Systematic[[#This Row],[SampleVariableLabel]]+100*Systematic[[#This Row],[State]]</f>
        <v>141010603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141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4P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141010004</v>
      </c>
      <c r="H2801" s="134">
        <f>Systematic[[#This Row],[SampleVariableLabel]]+100*Systematic[[#This Row],[State]]</f>
        <v>141010704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141</v>
      </c>
      <c r="B2802" s="1">
        <f>IF(C2802=0,IF(B2801=Protocol!$V$20,1,B2801+1),B2801)</f>
        <v>1</v>
      </c>
      <c r="C2802" s="1">
        <f>IF(C2801+1=Protocol!$V$21,0,C2801+1)</f>
        <v>8</v>
      </c>
      <c r="D2802" s="1">
        <f t="shared" si="103"/>
        <v>5</v>
      </c>
      <c r="E2802" s="1" t="str">
        <f>INDEX(Protocol[Mark],MATCH(C2802,Protocol[Step],0))</f>
        <v>5G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141010005</v>
      </c>
      <c r="H2802" s="134">
        <f>Systematic[[#This Row],[SampleVariableLabel]]+100*Systematic[[#This Row],[State]]</f>
        <v>141010805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141</v>
      </c>
      <c r="B2803" s="1">
        <f>IF(C2803=0,IF(B2802=Protocol!$V$20,1,B2802+1),B2802)</f>
        <v>1</v>
      </c>
      <c r="C2803" s="1">
        <f>IF(C2802+1=Protocol!$V$21,0,C2802+1)</f>
        <v>9</v>
      </c>
      <c r="D2803" s="1">
        <f t="shared" si="103"/>
        <v>6</v>
      </c>
      <c r="E2803" s="1" t="str">
        <f>INDEX(Protocol[Mark],MATCH(C2803,Protocol[Step],0))</f>
        <v>6S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141010006</v>
      </c>
      <c r="H2803" s="134">
        <f>Systematic[[#This Row],[SampleVariableLabel]]+100*Systematic[[#This Row],[State]]</f>
        <v>141010906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141</v>
      </c>
      <c r="B2804" s="1">
        <f>IF(C2804=0,IF(B2803=Protocol!$V$20,1,B2803+1),B2803)</f>
        <v>1</v>
      </c>
      <c r="C2804" s="1">
        <f>IF(C2803+1=Protocol!$V$21,0,C2803+1)</f>
        <v>10</v>
      </c>
      <c r="D2804" s="1">
        <f t="shared" si="103"/>
        <v>1</v>
      </c>
      <c r="E2804" s="1" t="str">
        <f>INDEX(Protocol[Mark],MATCH(C2804,Protocol[Step],0))</f>
        <v>7Gp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141010001</v>
      </c>
      <c r="H2804" s="134">
        <f>Systematic[[#This Row],[SampleVariableLabel]]+100*Systematic[[#This Row],[State]]</f>
        <v>141011001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141</v>
      </c>
      <c r="B2805" s="1">
        <f>IF(C2805=0,IF(B2804=Protocol!$V$20,1,B2804+1),B2804)</f>
        <v>1</v>
      </c>
      <c r="C2805" s="1">
        <f>IF(C2804+1=Protocol!$V$21,0,C2804+1)</f>
        <v>11</v>
      </c>
      <c r="D2805" s="1">
        <f t="shared" si="103"/>
        <v>2</v>
      </c>
      <c r="E2805" s="1" t="str">
        <f>INDEX(Protocol[Mark],MATCH(C2805,Protocol[Step],0))</f>
        <v>8U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141010002</v>
      </c>
      <c r="H2805" s="134">
        <f>Systematic[[#This Row],[SampleVariableLabel]]+100*Systematic[[#This Row],[State]]</f>
        <v>141011102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141</v>
      </c>
      <c r="B2806" s="1">
        <f>IF(C2806=0,IF(B2805=Protocol!$V$20,1,B2805+1),B2805)</f>
        <v>1</v>
      </c>
      <c r="C2806" s="1">
        <f>IF(C2805+1=Protocol!$V$21,0,C2805+1)</f>
        <v>12</v>
      </c>
      <c r="D2806" s="1">
        <f t="shared" si="103"/>
        <v>3</v>
      </c>
      <c r="E2806" s="1" t="str">
        <f>INDEX(Protocol[Mark],MATCH(C2806,Protocol[Step],0))</f>
        <v>9Rot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141010003</v>
      </c>
      <c r="H2806" s="134">
        <f>Systematic[[#This Row],[SampleVariableLabel]]+100*Systematic[[#This Row],[State]]</f>
        <v>141011203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141</v>
      </c>
      <c r="B2807" s="1">
        <f>IF(C2807=0,IF(B2806=Protocol!$V$20,1,B2806+1),B2806)</f>
        <v>1</v>
      </c>
      <c r="C2807" s="1">
        <f>IF(C2806+1=Protocol!$V$21,0,C2806+1)</f>
        <v>13</v>
      </c>
      <c r="D2807" s="1">
        <f t="shared" si="103"/>
        <v>4</v>
      </c>
      <c r="E2807" s="1" t="str">
        <f>INDEX(Protocol[Mark],MATCH(C2807,Protocol[Step],0))</f>
        <v>10Ama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141010004</v>
      </c>
      <c r="H2807" s="134">
        <f>Systematic[[#This Row],[SampleVariableLabel]]+100*Systematic[[#This Row],[State]]</f>
        <v>141011304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142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R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142010005</v>
      </c>
      <c r="H2808" s="134">
        <f>Systematic[[#This Row],[SampleVariableLabel]]+100*Systematic[[#This Row],[State]]</f>
        <v>142010005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142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1Dig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142010006</v>
      </c>
      <c r="H2809" s="134">
        <f>Systematic[[#This Row],[SampleVariableLabel]]+100*Systematic[[#This Row],[State]]</f>
        <v>142010106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142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(D)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142010001</v>
      </c>
      <c r="H2810" s="134">
        <f>Systematic[[#This Row],[SampleVariableLabel]]+100*Systematic[[#This Row],[State]]</f>
        <v>142010201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142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(M.1)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142010002</v>
      </c>
      <c r="H2811" s="134">
        <f>Systematic[[#This Row],[SampleVariableLabel]]+100*Systematic[[#This Row],[State]]</f>
        <v>142010302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142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2Oct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142010003</v>
      </c>
      <c r="H2812" s="134">
        <f>Systematic[[#This Row],[SampleVariableLabel]]+100*Systematic[[#This Row],[State]]</f>
        <v>142010403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142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3M2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142010004</v>
      </c>
      <c r="H2813" s="134">
        <f>Systematic[[#This Row],[SampleVariableLabel]]+100*Systematic[[#This Row],[State]]</f>
        <v>142010504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142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M(c)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142010005</v>
      </c>
      <c r="H2814" s="134">
        <f>Systematic[[#This Row],[SampleVariableLabel]]+100*Systematic[[#This Row],[State]]</f>
        <v>142010605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142</v>
      </c>
      <c r="B2815" s="1">
        <f>IF(C2815=0,IF(B2814=Protocol!$V$20,1,B2814+1),B2814)</f>
        <v>1</v>
      </c>
      <c r="C2815" s="1">
        <f>IF(C2814+1=Protocol!$V$21,0,C2814+1)</f>
        <v>7</v>
      </c>
      <c r="D2815" s="1">
        <f t="shared" si="103"/>
        <v>6</v>
      </c>
      <c r="E2815" s="1" t="str">
        <f>INDEX(Protocol[Mark],MATCH(C2815,Protocol[Step],0))</f>
        <v>4P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142010006</v>
      </c>
      <c r="H2815" s="134">
        <f>Systematic[[#This Row],[SampleVariableLabel]]+100*Systematic[[#This Row],[State]]</f>
        <v>142010706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142</v>
      </c>
      <c r="B2816" s="1">
        <f>IF(C2816=0,IF(B2815=Protocol!$V$20,1,B2815+1),B2815)</f>
        <v>1</v>
      </c>
      <c r="C2816" s="1">
        <f>IF(C2815+1=Protocol!$V$21,0,C2815+1)</f>
        <v>8</v>
      </c>
      <c r="D2816" s="1">
        <f t="shared" si="103"/>
        <v>1</v>
      </c>
      <c r="E2816" s="1" t="str">
        <f>INDEX(Protocol[Mark],MATCH(C2816,Protocol[Step],0))</f>
        <v>5G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142010001</v>
      </c>
      <c r="H2816" s="134">
        <f>Systematic[[#This Row],[SampleVariableLabel]]+100*Systematic[[#This Row],[State]]</f>
        <v>142010801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142</v>
      </c>
      <c r="B2817" s="1">
        <f>IF(C2817=0,IF(B2816=Protocol!$V$20,1,B2816+1),B2816)</f>
        <v>1</v>
      </c>
      <c r="C2817" s="1">
        <f>IF(C2816+1=Protocol!$V$21,0,C2816+1)</f>
        <v>9</v>
      </c>
      <c r="D2817" s="1">
        <f t="shared" si="103"/>
        <v>2</v>
      </c>
      <c r="E2817" s="1" t="str">
        <f>INDEX(Protocol[Mark],MATCH(C2817,Protocol[Step],0))</f>
        <v>6S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142010002</v>
      </c>
      <c r="H2817" s="134">
        <f>Systematic[[#This Row],[SampleVariableLabel]]+100*Systematic[[#This Row],[State]]</f>
        <v>142010902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142</v>
      </c>
      <c r="B2818" s="1">
        <f>IF(C2818=0,IF(B2817=Protocol!$V$20,1,B2817+1),B2817)</f>
        <v>1</v>
      </c>
      <c r="C2818" s="1">
        <f>IF(C2817+1=Protocol!$V$21,0,C2817+1)</f>
        <v>10</v>
      </c>
      <c r="D2818" s="1">
        <f t="shared" si="103"/>
        <v>3</v>
      </c>
      <c r="E2818" s="1" t="str">
        <f>INDEX(Protocol[Mark],MATCH(C2818,Protocol[Step],0))</f>
        <v>7Gp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142010003</v>
      </c>
      <c r="H2818" s="134">
        <f>Systematic[[#This Row],[SampleVariableLabel]]+100*Systematic[[#This Row],[State]]</f>
        <v>142011003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142</v>
      </c>
      <c r="B2819" s="1">
        <f>IF(C2819=0,IF(B2818=Protocol!$V$20,1,B2818+1),B2818)</f>
        <v>1</v>
      </c>
      <c r="C2819" s="1">
        <f>IF(C2818+1=Protocol!$V$21,0,C2818+1)</f>
        <v>11</v>
      </c>
      <c r="D2819" s="1">
        <f t="shared" ref="D2819:D2882" si="105">IF(D2818=nVariables,1,D2818+1)</f>
        <v>4</v>
      </c>
      <c r="E2819" s="1" t="str">
        <f>INDEX(Protocol[Mark],MATCH(C2819,Protocol[Step],0))</f>
        <v>8U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142010004</v>
      </c>
      <c r="H2819" s="134">
        <f>Systematic[[#This Row],[SampleVariableLabel]]+100*Systematic[[#This Row],[State]]</f>
        <v>142011104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142</v>
      </c>
      <c r="B2820" s="1">
        <f>IF(C2820=0,IF(B2819=Protocol!$V$20,1,B2819+1),B2819)</f>
        <v>1</v>
      </c>
      <c r="C2820" s="1">
        <f>IF(C2819+1=Protocol!$V$21,0,C2819+1)</f>
        <v>12</v>
      </c>
      <c r="D2820" s="1">
        <f t="shared" si="105"/>
        <v>5</v>
      </c>
      <c r="E2820" s="1" t="str">
        <f>INDEX(Protocol[Mark],MATCH(C2820,Protocol[Step],0))</f>
        <v>9Rot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142010005</v>
      </c>
      <c r="H2820" s="134">
        <f>Systematic[[#This Row],[SampleVariableLabel]]+100*Systematic[[#This Row],[State]]</f>
        <v>142011205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142</v>
      </c>
      <c r="B2821" s="1">
        <f>IF(C2821=0,IF(B2820=Protocol!$V$20,1,B2820+1),B2820)</f>
        <v>1</v>
      </c>
      <c r="C2821" s="1">
        <f>IF(C2820+1=Protocol!$V$21,0,C2820+1)</f>
        <v>13</v>
      </c>
      <c r="D2821" s="1">
        <f t="shared" si="105"/>
        <v>6</v>
      </c>
      <c r="E2821" s="1" t="str">
        <f>INDEX(Protocol[Mark],MATCH(C2821,Protocol[Step],0))</f>
        <v>10Ama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142010006</v>
      </c>
      <c r="H2821" s="134">
        <f>Systematic[[#This Row],[SampleVariableLabel]]+100*Systematic[[#This Row],[State]]</f>
        <v>142011306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143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R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143010001</v>
      </c>
      <c r="H2822" s="134">
        <f>Systematic[[#This Row],[SampleVariableLabel]]+100*Systematic[[#This Row],[State]]</f>
        <v>143010001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143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1Dig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143010002</v>
      </c>
      <c r="H2823" s="134">
        <f>Systematic[[#This Row],[SampleVariableLabel]]+100*Systematic[[#This Row],[State]]</f>
        <v>143010102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143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(D)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143010003</v>
      </c>
      <c r="H2824" s="134">
        <f>Systematic[[#This Row],[SampleVariableLabel]]+100*Systematic[[#This Row],[State]]</f>
        <v>143010203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143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(M.1)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143010004</v>
      </c>
      <c r="H2825" s="134">
        <f>Systematic[[#This Row],[SampleVariableLabel]]+100*Systematic[[#This Row],[State]]</f>
        <v>143010304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143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2Oct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143010005</v>
      </c>
      <c r="H2826" s="134">
        <f>Systematic[[#This Row],[SampleVariableLabel]]+100*Systematic[[#This Row],[State]]</f>
        <v>143010405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143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3M2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143010006</v>
      </c>
      <c r="H2827" s="134">
        <f>Systematic[[#This Row],[SampleVariableLabel]]+100*Systematic[[#This Row],[State]]</f>
        <v>143010506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143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M(c)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143010001</v>
      </c>
      <c r="H2828" s="134">
        <f>Systematic[[#This Row],[SampleVariableLabel]]+100*Systematic[[#This Row],[State]]</f>
        <v>143010601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143</v>
      </c>
      <c r="B2829" s="1">
        <f>IF(C2829=0,IF(B2828=Protocol!$V$20,1,B2828+1),B2828)</f>
        <v>1</v>
      </c>
      <c r="C2829" s="1">
        <f>IF(C2828+1=Protocol!$V$21,0,C2828+1)</f>
        <v>7</v>
      </c>
      <c r="D2829" s="1">
        <f t="shared" si="105"/>
        <v>2</v>
      </c>
      <c r="E2829" s="1" t="str">
        <f>INDEX(Protocol[Mark],MATCH(C2829,Protocol[Step],0))</f>
        <v>4P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143010002</v>
      </c>
      <c r="H2829" s="134">
        <f>Systematic[[#This Row],[SampleVariableLabel]]+100*Systematic[[#This Row],[State]]</f>
        <v>143010702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143</v>
      </c>
      <c r="B2830" s="1">
        <f>IF(C2830=0,IF(B2829=Protocol!$V$20,1,B2829+1),B2829)</f>
        <v>1</v>
      </c>
      <c r="C2830" s="1">
        <f>IF(C2829+1=Protocol!$V$21,0,C2829+1)</f>
        <v>8</v>
      </c>
      <c r="D2830" s="1">
        <f t="shared" si="105"/>
        <v>3</v>
      </c>
      <c r="E2830" s="1" t="str">
        <f>INDEX(Protocol[Mark],MATCH(C2830,Protocol[Step],0))</f>
        <v>5G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143010003</v>
      </c>
      <c r="H2830" s="134">
        <f>Systematic[[#This Row],[SampleVariableLabel]]+100*Systematic[[#This Row],[State]]</f>
        <v>143010803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143</v>
      </c>
      <c r="B2831" s="1">
        <f>IF(C2831=0,IF(B2830=Protocol!$V$20,1,B2830+1),B2830)</f>
        <v>1</v>
      </c>
      <c r="C2831" s="1">
        <f>IF(C2830+1=Protocol!$V$21,0,C2830+1)</f>
        <v>9</v>
      </c>
      <c r="D2831" s="1">
        <f t="shared" si="105"/>
        <v>4</v>
      </c>
      <c r="E2831" s="1" t="str">
        <f>INDEX(Protocol[Mark],MATCH(C2831,Protocol[Step],0))</f>
        <v>6S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143010004</v>
      </c>
      <c r="H2831" s="134">
        <f>Systematic[[#This Row],[SampleVariableLabel]]+100*Systematic[[#This Row],[State]]</f>
        <v>143010904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143</v>
      </c>
      <c r="B2832" s="1">
        <f>IF(C2832=0,IF(B2831=Protocol!$V$20,1,B2831+1),B2831)</f>
        <v>1</v>
      </c>
      <c r="C2832" s="1">
        <f>IF(C2831+1=Protocol!$V$21,0,C2831+1)</f>
        <v>10</v>
      </c>
      <c r="D2832" s="1">
        <f t="shared" si="105"/>
        <v>5</v>
      </c>
      <c r="E2832" s="1" t="str">
        <f>INDEX(Protocol[Mark],MATCH(C2832,Protocol[Step],0))</f>
        <v>7Gp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143010005</v>
      </c>
      <c r="H2832" s="134">
        <f>Systematic[[#This Row],[SampleVariableLabel]]+100*Systematic[[#This Row],[State]]</f>
        <v>143011005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143</v>
      </c>
      <c r="B2833" s="1">
        <f>IF(C2833=0,IF(B2832=Protocol!$V$20,1,B2832+1),B2832)</f>
        <v>1</v>
      </c>
      <c r="C2833" s="1">
        <f>IF(C2832+1=Protocol!$V$21,0,C2832+1)</f>
        <v>11</v>
      </c>
      <c r="D2833" s="1">
        <f t="shared" si="105"/>
        <v>6</v>
      </c>
      <c r="E2833" s="1" t="str">
        <f>INDEX(Protocol[Mark],MATCH(C2833,Protocol[Step],0))</f>
        <v>8U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143010006</v>
      </c>
      <c r="H2833" s="134">
        <f>Systematic[[#This Row],[SampleVariableLabel]]+100*Systematic[[#This Row],[State]]</f>
        <v>143011106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143</v>
      </c>
      <c r="B2834" s="1">
        <f>IF(C2834=0,IF(B2833=Protocol!$V$20,1,B2833+1),B2833)</f>
        <v>1</v>
      </c>
      <c r="C2834" s="1">
        <f>IF(C2833+1=Protocol!$V$21,0,C2833+1)</f>
        <v>12</v>
      </c>
      <c r="D2834" s="1">
        <f t="shared" si="105"/>
        <v>1</v>
      </c>
      <c r="E2834" s="1" t="str">
        <f>INDEX(Protocol[Mark],MATCH(C2834,Protocol[Step],0))</f>
        <v>9Rot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143010001</v>
      </c>
      <c r="H2834" s="134">
        <f>Systematic[[#This Row],[SampleVariableLabel]]+100*Systematic[[#This Row],[State]]</f>
        <v>143011201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143</v>
      </c>
      <c r="B2835" s="1">
        <f>IF(C2835=0,IF(B2834=Protocol!$V$20,1,B2834+1),B2834)</f>
        <v>1</v>
      </c>
      <c r="C2835" s="1">
        <f>IF(C2834+1=Protocol!$V$21,0,C2834+1)</f>
        <v>13</v>
      </c>
      <c r="D2835" s="1">
        <f t="shared" si="105"/>
        <v>2</v>
      </c>
      <c r="E2835" s="1" t="str">
        <f>INDEX(Protocol[Mark],MATCH(C2835,Protocol[Step],0))</f>
        <v>10Ama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143010002</v>
      </c>
      <c r="H2835" s="134">
        <f>Systematic[[#This Row],[SampleVariableLabel]]+100*Systematic[[#This Row],[State]]</f>
        <v>143011302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144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R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144010003</v>
      </c>
      <c r="H2836" s="134">
        <f>Systematic[[#This Row],[SampleVariableLabel]]+100*Systematic[[#This Row],[State]]</f>
        <v>144010003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144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1Dig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144010004</v>
      </c>
      <c r="H2837" s="134">
        <f>Systematic[[#This Row],[SampleVariableLabel]]+100*Systematic[[#This Row],[State]]</f>
        <v>144010104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144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(D)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144010005</v>
      </c>
      <c r="H2838" s="134">
        <f>Systematic[[#This Row],[SampleVariableLabel]]+100*Systematic[[#This Row],[State]]</f>
        <v>144010205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144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(M.1)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144010006</v>
      </c>
      <c r="H2839" s="134">
        <f>Systematic[[#This Row],[SampleVariableLabel]]+100*Systematic[[#This Row],[State]]</f>
        <v>144010306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144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2Oct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144010001</v>
      </c>
      <c r="H2840" s="134">
        <f>Systematic[[#This Row],[SampleVariableLabel]]+100*Systematic[[#This Row],[State]]</f>
        <v>144010401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144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3M2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144010002</v>
      </c>
      <c r="H2841" s="134">
        <f>Systematic[[#This Row],[SampleVariableLabel]]+100*Systematic[[#This Row],[State]]</f>
        <v>144010502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144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M(c)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144010003</v>
      </c>
      <c r="H2842" s="134">
        <f>Systematic[[#This Row],[SampleVariableLabel]]+100*Systematic[[#This Row],[State]]</f>
        <v>144010603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144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4P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144010004</v>
      </c>
      <c r="H2843" s="134">
        <f>Systematic[[#This Row],[SampleVariableLabel]]+100*Systematic[[#This Row],[State]]</f>
        <v>144010704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144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5G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144010005</v>
      </c>
      <c r="H2844" s="134">
        <f>Systematic[[#This Row],[SampleVariableLabel]]+100*Systematic[[#This Row],[State]]</f>
        <v>144010805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144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6S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144010006</v>
      </c>
      <c r="H2845" s="134">
        <f>Systematic[[#This Row],[SampleVariableLabel]]+100*Systematic[[#This Row],[State]]</f>
        <v>144010906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144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7Gp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144010001</v>
      </c>
      <c r="H2846" s="134">
        <f>Systematic[[#This Row],[SampleVariableLabel]]+100*Systematic[[#This Row],[State]]</f>
        <v>144011001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144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8U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144010002</v>
      </c>
      <c r="H2847" s="134">
        <f>Systematic[[#This Row],[SampleVariableLabel]]+100*Systematic[[#This Row],[State]]</f>
        <v>144011102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144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9Rot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144010003</v>
      </c>
      <c r="H2848" s="134">
        <f>Systematic[[#This Row],[SampleVariableLabel]]+100*Systematic[[#This Row],[State]]</f>
        <v>144011203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144</v>
      </c>
      <c r="B2849" s="1">
        <f>IF(C2849=0,IF(B2848=Protocol!$V$20,1,B2848+1),B2848)</f>
        <v>1</v>
      </c>
      <c r="C2849" s="1">
        <f>IF(C2848+1=Protocol!$V$21,0,C2848+1)</f>
        <v>13</v>
      </c>
      <c r="D2849" s="1">
        <f t="shared" si="105"/>
        <v>4</v>
      </c>
      <c r="E2849" s="1" t="str">
        <f>INDEX(Protocol[Mark],MATCH(C2849,Protocol[Step],0))</f>
        <v>10Ama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144010004</v>
      </c>
      <c r="H2849" s="134">
        <f>Systematic[[#This Row],[SampleVariableLabel]]+100*Systematic[[#This Row],[State]]</f>
        <v>144011304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145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R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145010005</v>
      </c>
      <c r="H2850" s="134">
        <f>Systematic[[#This Row],[SampleVariableLabel]]+100*Systematic[[#This Row],[State]]</f>
        <v>145010005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145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145010006</v>
      </c>
      <c r="H2851" s="134">
        <f>Systematic[[#This Row],[SampleVariableLabel]]+100*Systematic[[#This Row],[State]]</f>
        <v>145010106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145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(D)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145010001</v>
      </c>
      <c r="H2852" s="134">
        <f>Systematic[[#This Row],[SampleVariableLabel]]+100*Systematic[[#This Row],[State]]</f>
        <v>145010201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145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(M.1)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145010002</v>
      </c>
      <c r="H2853" s="134">
        <f>Systematic[[#This Row],[SampleVariableLabel]]+100*Systematic[[#This Row],[State]]</f>
        <v>145010302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145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145010003</v>
      </c>
      <c r="H2854" s="134">
        <f>Systematic[[#This Row],[SampleVariableLabel]]+100*Systematic[[#This Row],[State]]</f>
        <v>145010403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145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3M2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145010004</v>
      </c>
      <c r="H2855" s="134">
        <f>Systematic[[#This Row],[SampleVariableLabel]]+100*Systematic[[#This Row],[State]]</f>
        <v>145010504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145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M(c)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145010005</v>
      </c>
      <c r="H2856" s="134">
        <f>Systematic[[#This Row],[SampleVariableLabel]]+100*Systematic[[#This Row],[State]]</f>
        <v>145010605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145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4P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145010006</v>
      </c>
      <c r="H2857" s="134">
        <f>Systematic[[#This Row],[SampleVariableLabel]]+100*Systematic[[#This Row],[State]]</f>
        <v>145010706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145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5G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145010001</v>
      </c>
      <c r="H2858" s="134">
        <f>Systematic[[#This Row],[SampleVariableLabel]]+100*Systematic[[#This Row],[State]]</f>
        <v>145010801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145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6S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145010002</v>
      </c>
      <c r="H2859" s="134">
        <f>Systematic[[#This Row],[SampleVariableLabel]]+100*Systematic[[#This Row],[State]]</f>
        <v>145010902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145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7Gp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145010003</v>
      </c>
      <c r="H2860" s="134">
        <f>Systematic[[#This Row],[SampleVariableLabel]]+100*Systematic[[#This Row],[State]]</f>
        <v>145011003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145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8U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145010004</v>
      </c>
      <c r="H2861" s="134">
        <f>Systematic[[#This Row],[SampleVariableLabel]]+100*Systematic[[#This Row],[State]]</f>
        <v>145011104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145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9Rot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145010005</v>
      </c>
      <c r="H2862" s="134">
        <f>Systematic[[#This Row],[SampleVariableLabel]]+100*Systematic[[#This Row],[State]]</f>
        <v>145011205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145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10Ama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145010006</v>
      </c>
      <c r="H2863" s="134">
        <f>Systematic[[#This Row],[SampleVariableLabel]]+100*Systematic[[#This Row],[State]]</f>
        <v>145011306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146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R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146010001</v>
      </c>
      <c r="H2864" s="134">
        <f>Systematic[[#This Row],[SampleVariableLabel]]+100*Systematic[[#This Row],[State]]</f>
        <v>146010001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146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1Dig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146010002</v>
      </c>
      <c r="H2865" s="134">
        <f>Systematic[[#This Row],[SampleVariableLabel]]+100*Systematic[[#This Row],[State]]</f>
        <v>146010102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146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(D)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146010003</v>
      </c>
      <c r="H2866" s="134">
        <f>Systematic[[#This Row],[SampleVariableLabel]]+100*Systematic[[#This Row],[State]]</f>
        <v>146010203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146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(M.1)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146010004</v>
      </c>
      <c r="H2867" s="134">
        <f>Systematic[[#This Row],[SampleVariableLabel]]+100*Systematic[[#This Row],[State]]</f>
        <v>146010304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146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2Oct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146010005</v>
      </c>
      <c r="H2868" s="134">
        <f>Systematic[[#This Row],[SampleVariableLabel]]+100*Systematic[[#This Row],[State]]</f>
        <v>146010405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146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3M2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146010006</v>
      </c>
      <c r="H2869" s="134">
        <f>Systematic[[#This Row],[SampleVariableLabel]]+100*Systematic[[#This Row],[State]]</f>
        <v>146010506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146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M(c)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146010001</v>
      </c>
      <c r="H2870" s="134">
        <f>Systematic[[#This Row],[SampleVariableLabel]]+100*Systematic[[#This Row],[State]]</f>
        <v>146010601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146</v>
      </c>
      <c r="B2871" s="1">
        <f>IF(C2871=0,IF(B2870=Protocol!$V$20,1,B2870+1),B2870)</f>
        <v>1</v>
      </c>
      <c r="C2871" s="1">
        <f>IF(C2870+1=Protocol!$V$21,0,C2870+1)</f>
        <v>7</v>
      </c>
      <c r="D2871" s="1">
        <f t="shared" si="105"/>
        <v>2</v>
      </c>
      <c r="E2871" s="1" t="str">
        <f>INDEX(Protocol[Mark],MATCH(C2871,Protocol[Step],0))</f>
        <v>4P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146010002</v>
      </c>
      <c r="H2871" s="134">
        <f>Systematic[[#This Row],[SampleVariableLabel]]+100*Systematic[[#This Row],[State]]</f>
        <v>146010702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146</v>
      </c>
      <c r="B2872" s="1">
        <f>IF(C2872=0,IF(B2871=Protocol!$V$20,1,B2871+1),B2871)</f>
        <v>1</v>
      </c>
      <c r="C2872" s="1">
        <f>IF(C2871+1=Protocol!$V$21,0,C2871+1)</f>
        <v>8</v>
      </c>
      <c r="D2872" s="1">
        <f t="shared" si="105"/>
        <v>3</v>
      </c>
      <c r="E2872" s="1" t="str">
        <f>INDEX(Protocol[Mark],MATCH(C2872,Protocol[Step],0))</f>
        <v>5G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146010003</v>
      </c>
      <c r="H2872" s="134">
        <f>Systematic[[#This Row],[SampleVariableLabel]]+100*Systematic[[#This Row],[State]]</f>
        <v>146010803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146</v>
      </c>
      <c r="B2873" s="1">
        <f>IF(C2873=0,IF(B2872=Protocol!$V$20,1,B2872+1),B2872)</f>
        <v>1</v>
      </c>
      <c r="C2873" s="1">
        <f>IF(C2872+1=Protocol!$V$21,0,C2872+1)</f>
        <v>9</v>
      </c>
      <c r="D2873" s="1">
        <f t="shared" si="105"/>
        <v>4</v>
      </c>
      <c r="E2873" s="1" t="str">
        <f>INDEX(Protocol[Mark],MATCH(C2873,Protocol[Step],0))</f>
        <v>6S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146010004</v>
      </c>
      <c r="H2873" s="134">
        <f>Systematic[[#This Row],[SampleVariableLabel]]+100*Systematic[[#This Row],[State]]</f>
        <v>146010904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146</v>
      </c>
      <c r="B2874" s="1">
        <f>IF(C2874=0,IF(B2873=Protocol!$V$20,1,B2873+1),B2873)</f>
        <v>1</v>
      </c>
      <c r="C2874" s="1">
        <f>IF(C2873+1=Protocol!$V$21,0,C2873+1)</f>
        <v>10</v>
      </c>
      <c r="D2874" s="1">
        <f t="shared" si="105"/>
        <v>5</v>
      </c>
      <c r="E2874" s="1" t="str">
        <f>INDEX(Protocol[Mark],MATCH(C2874,Protocol[Step],0))</f>
        <v>7Gp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146010005</v>
      </c>
      <c r="H2874" s="134">
        <f>Systematic[[#This Row],[SampleVariableLabel]]+100*Systematic[[#This Row],[State]]</f>
        <v>146011005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146</v>
      </c>
      <c r="B2875" s="1">
        <f>IF(C2875=0,IF(B2874=Protocol!$V$20,1,B2874+1),B2874)</f>
        <v>1</v>
      </c>
      <c r="C2875" s="1">
        <f>IF(C2874+1=Protocol!$V$21,0,C2874+1)</f>
        <v>11</v>
      </c>
      <c r="D2875" s="1">
        <f t="shared" si="105"/>
        <v>6</v>
      </c>
      <c r="E2875" s="1" t="str">
        <f>INDEX(Protocol[Mark],MATCH(C2875,Protocol[Step],0))</f>
        <v>8U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146010006</v>
      </c>
      <c r="H2875" s="134">
        <f>Systematic[[#This Row],[SampleVariableLabel]]+100*Systematic[[#This Row],[State]]</f>
        <v>146011106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146</v>
      </c>
      <c r="B2876" s="1">
        <f>IF(C2876=0,IF(B2875=Protocol!$V$20,1,B2875+1),B2875)</f>
        <v>1</v>
      </c>
      <c r="C2876" s="1">
        <f>IF(C2875+1=Protocol!$V$21,0,C2875+1)</f>
        <v>12</v>
      </c>
      <c r="D2876" s="1">
        <f t="shared" si="105"/>
        <v>1</v>
      </c>
      <c r="E2876" s="1" t="str">
        <f>INDEX(Protocol[Mark],MATCH(C2876,Protocol[Step],0))</f>
        <v>9Rot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146010001</v>
      </c>
      <c r="H2876" s="134">
        <f>Systematic[[#This Row],[SampleVariableLabel]]+100*Systematic[[#This Row],[State]]</f>
        <v>146011201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146</v>
      </c>
      <c r="B2877" s="1">
        <f>IF(C2877=0,IF(B2876=Protocol!$V$20,1,B2876+1),B2876)</f>
        <v>1</v>
      </c>
      <c r="C2877" s="1">
        <f>IF(C2876+1=Protocol!$V$21,0,C2876+1)</f>
        <v>13</v>
      </c>
      <c r="D2877" s="1">
        <f t="shared" si="105"/>
        <v>2</v>
      </c>
      <c r="E2877" s="1" t="str">
        <f>INDEX(Protocol[Mark],MATCH(C2877,Protocol[Step],0))</f>
        <v>10Ama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146010002</v>
      </c>
      <c r="H2877" s="134">
        <f>Systematic[[#This Row],[SampleVariableLabel]]+100*Systematic[[#This Row],[State]]</f>
        <v>146011302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147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R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147010003</v>
      </c>
      <c r="H2878" s="134">
        <f>Systematic[[#This Row],[SampleVariableLabel]]+100*Systematic[[#This Row],[State]]</f>
        <v>147010003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147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1Dig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147010004</v>
      </c>
      <c r="H2879" s="134">
        <f>Systematic[[#This Row],[SampleVariableLabel]]+100*Systematic[[#This Row],[State]]</f>
        <v>147010104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147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(D)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147010005</v>
      </c>
      <c r="H2880" s="134">
        <f>Systematic[[#This Row],[SampleVariableLabel]]+100*Systematic[[#This Row],[State]]</f>
        <v>147010205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147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(M.1)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147010006</v>
      </c>
      <c r="H2881" s="134">
        <f>Systematic[[#This Row],[SampleVariableLabel]]+100*Systematic[[#This Row],[State]]</f>
        <v>147010306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147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2Oct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147010001</v>
      </c>
      <c r="H2882" s="134">
        <f>Systematic[[#This Row],[SampleVariableLabel]]+100*Systematic[[#This Row],[State]]</f>
        <v>147010401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147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3M2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147010002</v>
      </c>
      <c r="H2883" s="134">
        <f>Systematic[[#This Row],[SampleVariableLabel]]+100*Systematic[[#This Row],[State]]</f>
        <v>147010502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147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M(c)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147010003</v>
      </c>
      <c r="H2884" s="134">
        <f>Systematic[[#This Row],[SampleVariableLabel]]+100*Systematic[[#This Row],[State]]</f>
        <v>147010603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147</v>
      </c>
      <c r="B2885" s="1">
        <f>IF(C2885=0,IF(B2884=Protocol!$V$20,1,B2884+1),B2884)</f>
        <v>1</v>
      </c>
      <c r="C2885" s="1">
        <f>IF(C2884+1=Protocol!$V$21,0,C2884+1)</f>
        <v>7</v>
      </c>
      <c r="D2885" s="1">
        <f t="shared" si="107"/>
        <v>4</v>
      </c>
      <c r="E2885" s="1" t="str">
        <f>INDEX(Protocol[Mark],MATCH(C2885,Protocol[Step],0))</f>
        <v>4P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147010004</v>
      </c>
      <c r="H2885" s="134">
        <f>Systematic[[#This Row],[SampleVariableLabel]]+100*Systematic[[#This Row],[State]]</f>
        <v>147010704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147</v>
      </c>
      <c r="B2886" s="1">
        <f>IF(C2886=0,IF(B2885=Protocol!$V$20,1,B2885+1),B2885)</f>
        <v>1</v>
      </c>
      <c r="C2886" s="1">
        <f>IF(C2885+1=Protocol!$V$21,0,C2885+1)</f>
        <v>8</v>
      </c>
      <c r="D2886" s="1">
        <f t="shared" si="107"/>
        <v>5</v>
      </c>
      <c r="E2886" s="1" t="str">
        <f>INDEX(Protocol[Mark],MATCH(C2886,Protocol[Step],0))</f>
        <v>5G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147010005</v>
      </c>
      <c r="H2886" s="134">
        <f>Systematic[[#This Row],[SampleVariableLabel]]+100*Systematic[[#This Row],[State]]</f>
        <v>147010805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147</v>
      </c>
      <c r="B2887" s="1">
        <f>IF(C2887=0,IF(B2886=Protocol!$V$20,1,B2886+1),B2886)</f>
        <v>1</v>
      </c>
      <c r="C2887" s="1">
        <f>IF(C2886+1=Protocol!$V$21,0,C2886+1)</f>
        <v>9</v>
      </c>
      <c r="D2887" s="1">
        <f t="shared" si="107"/>
        <v>6</v>
      </c>
      <c r="E2887" s="1" t="str">
        <f>INDEX(Protocol[Mark],MATCH(C2887,Protocol[Step],0))</f>
        <v>6S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147010006</v>
      </c>
      <c r="H2887" s="134">
        <f>Systematic[[#This Row],[SampleVariableLabel]]+100*Systematic[[#This Row],[State]]</f>
        <v>147010906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147</v>
      </c>
      <c r="B2888" s="1">
        <f>IF(C2888=0,IF(B2887=Protocol!$V$20,1,B2887+1),B2887)</f>
        <v>1</v>
      </c>
      <c r="C2888" s="1">
        <f>IF(C2887+1=Protocol!$V$21,0,C2887+1)</f>
        <v>10</v>
      </c>
      <c r="D2888" s="1">
        <f t="shared" si="107"/>
        <v>1</v>
      </c>
      <c r="E2888" s="1" t="str">
        <f>INDEX(Protocol[Mark],MATCH(C2888,Protocol[Step],0))</f>
        <v>7Gp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147010001</v>
      </c>
      <c r="H2888" s="134">
        <f>Systematic[[#This Row],[SampleVariableLabel]]+100*Systematic[[#This Row],[State]]</f>
        <v>147011001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147</v>
      </c>
      <c r="B2889" s="1">
        <f>IF(C2889=0,IF(B2888=Protocol!$V$20,1,B2888+1),B2888)</f>
        <v>1</v>
      </c>
      <c r="C2889" s="1">
        <f>IF(C2888+1=Protocol!$V$21,0,C2888+1)</f>
        <v>11</v>
      </c>
      <c r="D2889" s="1">
        <f t="shared" si="107"/>
        <v>2</v>
      </c>
      <c r="E2889" s="1" t="str">
        <f>INDEX(Protocol[Mark],MATCH(C2889,Protocol[Step],0))</f>
        <v>8U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147010002</v>
      </c>
      <c r="H2889" s="134">
        <f>Systematic[[#This Row],[SampleVariableLabel]]+100*Systematic[[#This Row],[State]]</f>
        <v>147011102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147</v>
      </c>
      <c r="B2890" s="1">
        <f>IF(C2890=0,IF(B2889=Protocol!$V$20,1,B2889+1),B2889)</f>
        <v>1</v>
      </c>
      <c r="C2890" s="1">
        <f>IF(C2889+1=Protocol!$V$21,0,C2889+1)</f>
        <v>12</v>
      </c>
      <c r="D2890" s="1">
        <f t="shared" si="107"/>
        <v>3</v>
      </c>
      <c r="E2890" s="1" t="str">
        <f>INDEX(Protocol[Mark],MATCH(C2890,Protocol[Step],0))</f>
        <v>9Rot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147010003</v>
      </c>
      <c r="H2890" s="134">
        <f>Systematic[[#This Row],[SampleVariableLabel]]+100*Systematic[[#This Row],[State]]</f>
        <v>147011203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147</v>
      </c>
      <c r="B2891" s="1">
        <f>IF(C2891=0,IF(B2890=Protocol!$V$20,1,B2890+1),B2890)</f>
        <v>1</v>
      </c>
      <c r="C2891" s="1">
        <f>IF(C2890+1=Protocol!$V$21,0,C2890+1)</f>
        <v>13</v>
      </c>
      <c r="D2891" s="1">
        <f t="shared" si="107"/>
        <v>4</v>
      </c>
      <c r="E2891" s="1" t="str">
        <f>INDEX(Protocol[Mark],MATCH(C2891,Protocol[Step],0))</f>
        <v>10Ama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147010004</v>
      </c>
      <c r="H2891" s="134">
        <f>Systematic[[#This Row],[SampleVariableLabel]]+100*Systematic[[#This Row],[State]]</f>
        <v>147011304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148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R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148010005</v>
      </c>
      <c r="H2892" s="134">
        <f>Systematic[[#This Row],[SampleVariableLabel]]+100*Systematic[[#This Row],[State]]</f>
        <v>148010005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148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1Dig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148010006</v>
      </c>
      <c r="H2893" s="134">
        <f>Systematic[[#This Row],[SampleVariableLabel]]+100*Systematic[[#This Row],[State]]</f>
        <v>148010106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148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(D)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148010001</v>
      </c>
      <c r="H2894" s="134">
        <f>Systematic[[#This Row],[SampleVariableLabel]]+100*Systematic[[#This Row],[State]]</f>
        <v>148010201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148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(M.1)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148010002</v>
      </c>
      <c r="H2895" s="134">
        <f>Systematic[[#This Row],[SampleVariableLabel]]+100*Systematic[[#This Row],[State]]</f>
        <v>148010302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148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2Oct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148010003</v>
      </c>
      <c r="H2896" s="134">
        <f>Systematic[[#This Row],[SampleVariableLabel]]+100*Systematic[[#This Row],[State]]</f>
        <v>148010403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148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3M2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148010004</v>
      </c>
      <c r="H2897" s="134">
        <f>Systematic[[#This Row],[SampleVariableLabel]]+100*Systematic[[#This Row],[State]]</f>
        <v>148010504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148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M(c)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148010005</v>
      </c>
      <c r="H2898" s="134">
        <f>Systematic[[#This Row],[SampleVariableLabel]]+100*Systematic[[#This Row],[State]]</f>
        <v>148010605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148</v>
      </c>
      <c r="B2899" s="1">
        <f>IF(C2899=0,IF(B2898=Protocol!$V$20,1,B2898+1),B2898)</f>
        <v>1</v>
      </c>
      <c r="C2899" s="1">
        <f>IF(C2898+1=Protocol!$V$21,0,C2898+1)</f>
        <v>7</v>
      </c>
      <c r="D2899" s="1">
        <f t="shared" si="107"/>
        <v>6</v>
      </c>
      <c r="E2899" s="1" t="str">
        <f>INDEX(Protocol[Mark],MATCH(C2899,Protocol[Step],0))</f>
        <v>4P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148010006</v>
      </c>
      <c r="H2899" s="134">
        <f>Systematic[[#This Row],[SampleVariableLabel]]+100*Systematic[[#This Row],[State]]</f>
        <v>148010706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148</v>
      </c>
      <c r="B2900" s="1">
        <f>IF(C2900=0,IF(B2899=Protocol!$V$20,1,B2899+1),B2899)</f>
        <v>1</v>
      </c>
      <c r="C2900" s="1">
        <f>IF(C2899+1=Protocol!$V$21,0,C2899+1)</f>
        <v>8</v>
      </c>
      <c r="D2900" s="1">
        <f t="shared" si="107"/>
        <v>1</v>
      </c>
      <c r="E2900" s="1" t="str">
        <f>INDEX(Protocol[Mark],MATCH(C2900,Protocol[Step],0))</f>
        <v>5G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148010001</v>
      </c>
      <c r="H2900" s="134">
        <f>Systematic[[#This Row],[SampleVariableLabel]]+100*Systematic[[#This Row],[State]]</f>
        <v>148010801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148</v>
      </c>
      <c r="B2901" s="1">
        <f>IF(C2901=0,IF(B2900=Protocol!$V$20,1,B2900+1),B2900)</f>
        <v>1</v>
      </c>
      <c r="C2901" s="1">
        <f>IF(C2900+1=Protocol!$V$21,0,C2900+1)</f>
        <v>9</v>
      </c>
      <c r="D2901" s="1">
        <f t="shared" si="107"/>
        <v>2</v>
      </c>
      <c r="E2901" s="1" t="str">
        <f>INDEX(Protocol[Mark],MATCH(C2901,Protocol[Step],0))</f>
        <v>6S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148010002</v>
      </c>
      <c r="H2901" s="134">
        <f>Systematic[[#This Row],[SampleVariableLabel]]+100*Systematic[[#This Row],[State]]</f>
        <v>148010902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148</v>
      </c>
      <c r="B2902" s="1">
        <f>IF(C2902=0,IF(B2901=Protocol!$V$20,1,B2901+1),B2901)</f>
        <v>1</v>
      </c>
      <c r="C2902" s="1">
        <f>IF(C2901+1=Protocol!$V$21,0,C2901+1)</f>
        <v>10</v>
      </c>
      <c r="D2902" s="1">
        <f t="shared" si="107"/>
        <v>3</v>
      </c>
      <c r="E2902" s="1" t="str">
        <f>INDEX(Protocol[Mark],MATCH(C2902,Protocol[Step],0))</f>
        <v>7Gp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148010003</v>
      </c>
      <c r="H2902" s="134">
        <f>Systematic[[#This Row],[SampleVariableLabel]]+100*Systematic[[#This Row],[State]]</f>
        <v>148011003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148</v>
      </c>
      <c r="B2903" s="1">
        <f>IF(C2903=0,IF(B2902=Protocol!$V$20,1,B2902+1),B2902)</f>
        <v>1</v>
      </c>
      <c r="C2903" s="1">
        <f>IF(C2902+1=Protocol!$V$21,0,C2902+1)</f>
        <v>11</v>
      </c>
      <c r="D2903" s="1">
        <f t="shared" si="107"/>
        <v>4</v>
      </c>
      <c r="E2903" s="1" t="str">
        <f>INDEX(Protocol[Mark],MATCH(C2903,Protocol[Step],0))</f>
        <v>8U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148010004</v>
      </c>
      <c r="H2903" s="134">
        <f>Systematic[[#This Row],[SampleVariableLabel]]+100*Systematic[[#This Row],[State]]</f>
        <v>148011104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148</v>
      </c>
      <c r="B2904" s="1">
        <f>IF(C2904=0,IF(B2903=Protocol!$V$20,1,B2903+1),B2903)</f>
        <v>1</v>
      </c>
      <c r="C2904" s="1">
        <f>IF(C2903+1=Protocol!$V$21,0,C2903+1)</f>
        <v>12</v>
      </c>
      <c r="D2904" s="1">
        <f t="shared" si="107"/>
        <v>5</v>
      </c>
      <c r="E2904" s="1" t="str">
        <f>INDEX(Protocol[Mark],MATCH(C2904,Protocol[Step],0))</f>
        <v>9Rot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148010005</v>
      </c>
      <c r="H2904" s="134">
        <f>Systematic[[#This Row],[SampleVariableLabel]]+100*Systematic[[#This Row],[State]]</f>
        <v>148011205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148</v>
      </c>
      <c r="B2905" s="1">
        <f>IF(C2905=0,IF(B2904=Protocol!$V$20,1,B2904+1),B2904)</f>
        <v>1</v>
      </c>
      <c r="C2905" s="1">
        <f>IF(C2904+1=Protocol!$V$21,0,C2904+1)</f>
        <v>13</v>
      </c>
      <c r="D2905" s="1">
        <f t="shared" si="107"/>
        <v>6</v>
      </c>
      <c r="E2905" s="1" t="str">
        <f>INDEX(Protocol[Mark],MATCH(C2905,Protocol[Step],0))</f>
        <v>10Ama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148010006</v>
      </c>
      <c r="H2905" s="134">
        <f>Systematic[[#This Row],[SampleVariableLabel]]+100*Systematic[[#This Row],[State]]</f>
        <v>148011306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149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R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149010001</v>
      </c>
      <c r="H2906" s="134">
        <f>Systematic[[#This Row],[SampleVariableLabel]]+100*Systematic[[#This Row],[State]]</f>
        <v>149010001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149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1Dig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149010002</v>
      </c>
      <c r="H2907" s="134">
        <f>Systematic[[#This Row],[SampleVariableLabel]]+100*Systematic[[#This Row],[State]]</f>
        <v>149010102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149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(D)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149010003</v>
      </c>
      <c r="H2908" s="134">
        <f>Systematic[[#This Row],[SampleVariableLabel]]+100*Systematic[[#This Row],[State]]</f>
        <v>149010203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149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(M.1)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149010004</v>
      </c>
      <c r="H2909" s="134">
        <f>Systematic[[#This Row],[SampleVariableLabel]]+100*Systematic[[#This Row],[State]]</f>
        <v>149010304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149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2Oct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149010005</v>
      </c>
      <c r="H2910" s="134">
        <f>Systematic[[#This Row],[SampleVariableLabel]]+100*Systematic[[#This Row],[State]]</f>
        <v>149010405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149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3M2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149010006</v>
      </c>
      <c r="H2911" s="134">
        <f>Systematic[[#This Row],[SampleVariableLabel]]+100*Systematic[[#This Row],[State]]</f>
        <v>149010506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149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M(c)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149010001</v>
      </c>
      <c r="H2912" s="134">
        <f>Systematic[[#This Row],[SampleVariableLabel]]+100*Systematic[[#This Row],[State]]</f>
        <v>149010601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149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4P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149010002</v>
      </c>
      <c r="H2913" s="134">
        <f>Systematic[[#This Row],[SampleVariableLabel]]+100*Systematic[[#This Row],[State]]</f>
        <v>149010702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149</v>
      </c>
      <c r="B2914" s="1">
        <f>IF(C2914=0,IF(B2913=Protocol!$V$20,1,B2913+1),B2913)</f>
        <v>1</v>
      </c>
      <c r="C2914" s="1">
        <f>IF(C2913+1=Protocol!$V$21,0,C2913+1)</f>
        <v>8</v>
      </c>
      <c r="D2914" s="1">
        <f t="shared" si="107"/>
        <v>3</v>
      </c>
      <c r="E2914" s="1" t="str">
        <f>INDEX(Protocol[Mark],MATCH(C2914,Protocol[Step],0))</f>
        <v>5G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149010003</v>
      </c>
      <c r="H2914" s="134">
        <f>Systematic[[#This Row],[SampleVariableLabel]]+100*Systematic[[#This Row],[State]]</f>
        <v>149010803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149</v>
      </c>
      <c r="B2915" s="1">
        <f>IF(C2915=0,IF(B2914=Protocol!$V$20,1,B2914+1),B2914)</f>
        <v>1</v>
      </c>
      <c r="C2915" s="1">
        <f>IF(C2914+1=Protocol!$V$21,0,C2914+1)</f>
        <v>9</v>
      </c>
      <c r="D2915" s="1">
        <f t="shared" si="107"/>
        <v>4</v>
      </c>
      <c r="E2915" s="1" t="str">
        <f>INDEX(Protocol[Mark],MATCH(C2915,Protocol[Step],0))</f>
        <v>6S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149010004</v>
      </c>
      <c r="H2915" s="134">
        <f>Systematic[[#This Row],[SampleVariableLabel]]+100*Systematic[[#This Row],[State]]</f>
        <v>149010904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149</v>
      </c>
      <c r="B2916" s="1">
        <f>IF(C2916=0,IF(B2915=Protocol!$V$20,1,B2915+1),B2915)</f>
        <v>1</v>
      </c>
      <c r="C2916" s="1">
        <f>IF(C2915+1=Protocol!$V$21,0,C2915+1)</f>
        <v>10</v>
      </c>
      <c r="D2916" s="1">
        <f t="shared" si="107"/>
        <v>5</v>
      </c>
      <c r="E2916" s="1" t="str">
        <f>INDEX(Protocol[Mark],MATCH(C2916,Protocol[Step],0))</f>
        <v>7Gp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149010005</v>
      </c>
      <c r="H2916" s="134">
        <f>Systematic[[#This Row],[SampleVariableLabel]]+100*Systematic[[#This Row],[State]]</f>
        <v>149011005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149</v>
      </c>
      <c r="B2917" s="1">
        <f>IF(C2917=0,IF(B2916=Protocol!$V$20,1,B2916+1),B2916)</f>
        <v>1</v>
      </c>
      <c r="C2917" s="1">
        <f>IF(C2916+1=Protocol!$V$21,0,C2916+1)</f>
        <v>11</v>
      </c>
      <c r="D2917" s="1">
        <f t="shared" si="107"/>
        <v>6</v>
      </c>
      <c r="E2917" s="1" t="str">
        <f>INDEX(Protocol[Mark],MATCH(C2917,Protocol[Step],0))</f>
        <v>8U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149010006</v>
      </c>
      <c r="H2917" s="134">
        <f>Systematic[[#This Row],[SampleVariableLabel]]+100*Systematic[[#This Row],[State]]</f>
        <v>149011106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149</v>
      </c>
      <c r="B2918" s="1">
        <f>IF(C2918=0,IF(B2917=Protocol!$V$20,1,B2917+1),B2917)</f>
        <v>1</v>
      </c>
      <c r="C2918" s="1">
        <f>IF(C2917+1=Protocol!$V$21,0,C2917+1)</f>
        <v>12</v>
      </c>
      <c r="D2918" s="1">
        <f t="shared" si="107"/>
        <v>1</v>
      </c>
      <c r="E2918" s="1" t="str">
        <f>INDEX(Protocol[Mark],MATCH(C2918,Protocol[Step],0))</f>
        <v>9Rot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149010001</v>
      </c>
      <c r="H2918" s="134">
        <f>Systematic[[#This Row],[SampleVariableLabel]]+100*Systematic[[#This Row],[State]]</f>
        <v>149011201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149</v>
      </c>
      <c r="B2919" s="1">
        <f>IF(C2919=0,IF(B2918=Protocol!$V$20,1,B2918+1),B2918)</f>
        <v>1</v>
      </c>
      <c r="C2919" s="1">
        <f>IF(C2918+1=Protocol!$V$21,0,C2918+1)</f>
        <v>13</v>
      </c>
      <c r="D2919" s="1">
        <f t="shared" si="107"/>
        <v>2</v>
      </c>
      <c r="E2919" s="1" t="str">
        <f>INDEX(Protocol[Mark],MATCH(C2919,Protocol[Step],0))</f>
        <v>10Ama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149010002</v>
      </c>
      <c r="H2919" s="134">
        <f>Systematic[[#This Row],[SampleVariableLabel]]+100*Systematic[[#This Row],[State]]</f>
        <v>149011302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150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R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150010003</v>
      </c>
      <c r="H2920" s="134">
        <f>Systematic[[#This Row],[SampleVariableLabel]]+100*Systematic[[#This Row],[State]]</f>
        <v>150010003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150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1Dig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150010004</v>
      </c>
      <c r="H2921" s="134">
        <f>Systematic[[#This Row],[SampleVariableLabel]]+100*Systematic[[#This Row],[State]]</f>
        <v>150010104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150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(D)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150010005</v>
      </c>
      <c r="H2922" s="134">
        <f>Systematic[[#This Row],[SampleVariableLabel]]+100*Systematic[[#This Row],[State]]</f>
        <v>150010205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150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(M.1)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150010006</v>
      </c>
      <c r="H2923" s="134">
        <f>Systematic[[#This Row],[SampleVariableLabel]]+100*Systematic[[#This Row],[State]]</f>
        <v>150010306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150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2Oct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150010001</v>
      </c>
      <c r="H2924" s="134">
        <f>Systematic[[#This Row],[SampleVariableLabel]]+100*Systematic[[#This Row],[State]]</f>
        <v>150010401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150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3M2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150010002</v>
      </c>
      <c r="H2925" s="134">
        <f>Systematic[[#This Row],[SampleVariableLabel]]+100*Systematic[[#This Row],[State]]</f>
        <v>150010502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150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M(c)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150010003</v>
      </c>
      <c r="H2926" s="134">
        <f>Systematic[[#This Row],[SampleVariableLabel]]+100*Systematic[[#This Row],[State]]</f>
        <v>150010603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150</v>
      </c>
      <c r="B2927" s="1">
        <f>IF(C2927=0,IF(B2926=Protocol!$V$20,1,B2926+1),B2926)</f>
        <v>1</v>
      </c>
      <c r="C2927" s="1">
        <f>IF(C2926+1=Protocol!$V$21,0,C2926+1)</f>
        <v>7</v>
      </c>
      <c r="D2927" s="1">
        <f t="shared" si="107"/>
        <v>4</v>
      </c>
      <c r="E2927" s="1" t="str">
        <f>INDEX(Protocol[Mark],MATCH(C2927,Protocol[Step],0))</f>
        <v>4P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150010004</v>
      </c>
      <c r="H2927" s="134">
        <f>Systematic[[#This Row],[SampleVariableLabel]]+100*Systematic[[#This Row],[State]]</f>
        <v>150010704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150</v>
      </c>
      <c r="B2928" s="1">
        <f>IF(C2928=0,IF(B2927=Protocol!$V$20,1,B2927+1),B2927)</f>
        <v>1</v>
      </c>
      <c r="C2928" s="1">
        <f>IF(C2927+1=Protocol!$V$21,0,C2927+1)</f>
        <v>8</v>
      </c>
      <c r="D2928" s="1">
        <f t="shared" si="107"/>
        <v>5</v>
      </c>
      <c r="E2928" s="1" t="str">
        <f>INDEX(Protocol[Mark],MATCH(C2928,Protocol[Step],0))</f>
        <v>5G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150010005</v>
      </c>
      <c r="H2928" s="134">
        <f>Systematic[[#This Row],[SampleVariableLabel]]+100*Systematic[[#This Row],[State]]</f>
        <v>150010805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150</v>
      </c>
      <c r="B2929" s="1">
        <f>IF(C2929=0,IF(B2928=Protocol!$V$20,1,B2928+1),B2928)</f>
        <v>1</v>
      </c>
      <c r="C2929" s="1">
        <f>IF(C2928+1=Protocol!$V$21,0,C2928+1)</f>
        <v>9</v>
      </c>
      <c r="D2929" s="1">
        <f t="shared" si="107"/>
        <v>6</v>
      </c>
      <c r="E2929" s="1" t="str">
        <f>INDEX(Protocol[Mark],MATCH(C2929,Protocol[Step],0))</f>
        <v>6S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150010006</v>
      </c>
      <c r="H2929" s="134">
        <f>Systematic[[#This Row],[SampleVariableLabel]]+100*Systematic[[#This Row],[State]]</f>
        <v>150010906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150</v>
      </c>
      <c r="B2930" s="1">
        <f>IF(C2930=0,IF(B2929=Protocol!$V$20,1,B2929+1),B2929)</f>
        <v>1</v>
      </c>
      <c r="C2930" s="1">
        <f>IF(C2929+1=Protocol!$V$21,0,C2929+1)</f>
        <v>10</v>
      </c>
      <c r="D2930" s="1">
        <f t="shared" si="107"/>
        <v>1</v>
      </c>
      <c r="E2930" s="1" t="str">
        <f>INDEX(Protocol[Mark],MATCH(C2930,Protocol[Step],0))</f>
        <v>7Gp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150010001</v>
      </c>
      <c r="H2930" s="134">
        <f>Systematic[[#This Row],[SampleVariableLabel]]+100*Systematic[[#This Row],[State]]</f>
        <v>150011001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150</v>
      </c>
      <c r="B2931" s="1">
        <f>IF(C2931=0,IF(B2930=Protocol!$V$20,1,B2930+1),B2930)</f>
        <v>1</v>
      </c>
      <c r="C2931" s="1">
        <f>IF(C2930+1=Protocol!$V$21,0,C2930+1)</f>
        <v>11</v>
      </c>
      <c r="D2931" s="1">
        <f t="shared" si="107"/>
        <v>2</v>
      </c>
      <c r="E2931" s="1" t="str">
        <f>INDEX(Protocol[Mark],MATCH(C2931,Protocol[Step],0))</f>
        <v>8U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150010002</v>
      </c>
      <c r="H2931" s="134">
        <f>Systematic[[#This Row],[SampleVariableLabel]]+100*Systematic[[#This Row],[State]]</f>
        <v>150011102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150</v>
      </c>
      <c r="B2932" s="1">
        <f>IF(C2932=0,IF(B2931=Protocol!$V$20,1,B2931+1),B2931)</f>
        <v>1</v>
      </c>
      <c r="C2932" s="1">
        <f>IF(C2931+1=Protocol!$V$21,0,C2931+1)</f>
        <v>12</v>
      </c>
      <c r="D2932" s="1">
        <f t="shared" si="107"/>
        <v>3</v>
      </c>
      <c r="E2932" s="1" t="str">
        <f>INDEX(Protocol[Mark],MATCH(C2932,Protocol[Step],0))</f>
        <v>9Rot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150010003</v>
      </c>
      <c r="H2932" s="134">
        <f>Systematic[[#This Row],[SampleVariableLabel]]+100*Systematic[[#This Row],[State]]</f>
        <v>150011203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150</v>
      </c>
      <c r="B2933" s="1">
        <f>IF(C2933=0,IF(B2932=Protocol!$V$20,1,B2932+1),B2932)</f>
        <v>1</v>
      </c>
      <c r="C2933" s="1">
        <f>IF(C2932+1=Protocol!$V$21,0,C2932+1)</f>
        <v>13</v>
      </c>
      <c r="D2933" s="1">
        <f t="shared" si="107"/>
        <v>4</v>
      </c>
      <c r="E2933" s="1" t="str">
        <f>INDEX(Protocol[Mark],MATCH(C2933,Protocol[Step],0))</f>
        <v>10Ama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150010004</v>
      </c>
      <c r="H2933" s="134">
        <f>Systematic[[#This Row],[SampleVariableLabel]]+100*Systematic[[#This Row],[State]]</f>
        <v>150011304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151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R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151010005</v>
      </c>
      <c r="H2934" s="134">
        <f>Systematic[[#This Row],[SampleVariableLabel]]+100*Systematic[[#This Row],[State]]</f>
        <v>151010005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151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1Dig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151010006</v>
      </c>
      <c r="H2935" s="134">
        <f>Systematic[[#This Row],[SampleVariableLabel]]+100*Systematic[[#This Row],[State]]</f>
        <v>151010106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151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(D)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151010001</v>
      </c>
      <c r="H2936" s="134">
        <f>Systematic[[#This Row],[SampleVariableLabel]]+100*Systematic[[#This Row],[State]]</f>
        <v>151010201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151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(M.1)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151010002</v>
      </c>
      <c r="H2937" s="134">
        <f>Systematic[[#This Row],[SampleVariableLabel]]+100*Systematic[[#This Row],[State]]</f>
        <v>151010302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151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2Oct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151010003</v>
      </c>
      <c r="H2938" s="134">
        <f>Systematic[[#This Row],[SampleVariableLabel]]+100*Systematic[[#This Row],[State]]</f>
        <v>151010403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151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3M2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151010004</v>
      </c>
      <c r="H2939" s="134">
        <f>Systematic[[#This Row],[SampleVariableLabel]]+100*Systematic[[#This Row],[State]]</f>
        <v>151010504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151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M(c)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151010005</v>
      </c>
      <c r="H2940" s="134">
        <f>Systematic[[#This Row],[SampleVariableLabel]]+100*Systematic[[#This Row],[State]]</f>
        <v>151010605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151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4P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151010006</v>
      </c>
      <c r="H2941" s="134">
        <f>Systematic[[#This Row],[SampleVariableLabel]]+100*Systematic[[#This Row],[State]]</f>
        <v>151010706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151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5G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151010001</v>
      </c>
      <c r="H2942" s="134">
        <f>Systematic[[#This Row],[SampleVariableLabel]]+100*Systematic[[#This Row],[State]]</f>
        <v>151010801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151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6S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151010002</v>
      </c>
      <c r="H2943" s="134">
        <f>Systematic[[#This Row],[SampleVariableLabel]]+100*Systematic[[#This Row],[State]]</f>
        <v>151010902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151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7Gp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151010003</v>
      </c>
      <c r="H2944" s="134">
        <f>Systematic[[#This Row],[SampleVariableLabel]]+100*Systematic[[#This Row],[State]]</f>
        <v>151011003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151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8U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151010004</v>
      </c>
      <c r="H2945" s="134">
        <f>Systematic[[#This Row],[SampleVariableLabel]]+100*Systematic[[#This Row],[State]]</f>
        <v>151011104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151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9Rot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151010005</v>
      </c>
      <c r="H2946" s="134">
        <f>Systematic[[#This Row],[SampleVariableLabel]]+100*Systematic[[#This Row],[State]]</f>
        <v>151011205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151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10Ama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151010006</v>
      </c>
      <c r="H2947" s="134">
        <f>Systematic[[#This Row],[SampleVariableLabel]]+100*Systematic[[#This Row],[State]]</f>
        <v>151011306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152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R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152010001</v>
      </c>
      <c r="H2948" s="134">
        <f>Systematic[[#This Row],[SampleVariableLabel]]+100*Systematic[[#This Row],[State]]</f>
        <v>152010001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152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1Dig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152010002</v>
      </c>
      <c r="H2949" s="134">
        <f>Systematic[[#This Row],[SampleVariableLabel]]+100*Systematic[[#This Row],[State]]</f>
        <v>152010102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152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(D)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152010003</v>
      </c>
      <c r="H2950" s="134">
        <f>Systematic[[#This Row],[SampleVariableLabel]]+100*Systematic[[#This Row],[State]]</f>
        <v>152010203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152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(M.1)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152010004</v>
      </c>
      <c r="H2951" s="134">
        <f>Systematic[[#This Row],[SampleVariableLabel]]+100*Systematic[[#This Row],[State]]</f>
        <v>152010304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152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2Oct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152010005</v>
      </c>
      <c r="H2952" s="134">
        <f>Systematic[[#This Row],[SampleVariableLabel]]+100*Systematic[[#This Row],[State]]</f>
        <v>152010405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152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3M2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152010006</v>
      </c>
      <c r="H2953" s="134">
        <f>Systematic[[#This Row],[SampleVariableLabel]]+100*Systematic[[#This Row],[State]]</f>
        <v>152010506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152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M(c)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152010001</v>
      </c>
      <c r="H2954" s="134">
        <f>Systematic[[#This Row],[SampleVariableLabel]]+100*Systematic[[#This Row],[State]]</f>
        <v>152010601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152</v>
      </c>
      <c r="B2955" s="1">
        <f>IF(C2955=0,IF(B2954=Protocol!$V$20,1,B2954+1),B2954)</f>
        <v>1</v>
      </c>
      <c r="C2955" s="1">
        <f>IF(C2954+1=Protocol!$V$21,0,C2954+1)</f>
        <v>7</v>
      </c>
      <c r="D2955" s="1">
        <f t="shared" si="109"/>
        <v>2</v>
      </c>
      <c r="E2955" s="1" t="str">
        <f>INDEX(Protocol[Mark],MATCH(C2955,Protocol[Step],0))</f>
        <v>4P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152010002</v>
      </c>
      <c r="H2955" s="134">
        <f>Systematic[[#This Row],[SampleVariableLabel]]+100*Systematic[[#This Row],[State]]</f>
        <v>152010702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152</v>
      </c>
      <c r="B2956" s="1">
        <f>IF(C2956=0,IF(B2955=Protocol!$V$20,1,B2955+1),B2955)</f>
        <v>1</v>
      </c>
      <c r="C2956" s="1">
        <f>IF(C2955+1=Protocol!$V$21,0,C2955+1)</f>
        <v>8</v>
      </c>
      <c r="D2956" s="1">
        <f t="shared" si="109"/>
        <v>3</v>
      </c>
      <c r="E2956" s="1" t="str">
        <f>INDEX(Protocol[Mark],MATCH(C2956,Protocol[Step],0))</f>
        <v>5G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152010003</v>
      </c>
      <c r="H2956" s="134">
        <f>Systematic[[#This Row],[SampleVariableLabel]]+100*Systematic[[#This Row],[State]]</f>
        <v>152010803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152</v>
      </c>
      <c r="B2957" s="1">
        <f>IF(C2957=0,IF(B2956=Protocol!$V$20,1,B2956+1),B2956)</f>
        <v>1</v>
      </c>
      <c r="C2957" s="1">
        <f>IF(C2956+1=Protocol!$V$21,0,C2956+1)</f>
        <v>9</v>
      </c>
      <c r="D2957" s="1">
        <f t="shared" si="109"/>
        <v>4</v>
      </c>
      <c r="E2957" s="1" t="str">
        <f>INDEX(Protocol[Mark],MATCH(C2957,Protocol[Step],0))</f>
        <v>6S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152010004</v>
      </c>
      <c r="H2957" s="134">
        <f>Systematic[[#This Row],[SampleVariableLabel]]+100*Systematic[[#This Row],[State]]</f>
        <v>152010904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152</v>
      </c>
      <c r="B2958" s="1">
        <f>IF(C2958=0,IF(B2957=Protocol!$V$20,1,B2957+1),B2957)</f>
        <v>1</v>
      </c>
      <c r="C2958" s="1">
        <f>IF(C2957+1=Protocol!$V$21,0,C2957+1)</f>
        <v>10</v>
      </c>
      <c r="D2958" s="1">
        <f t="shared" si="109"/>
        <v>5</v>
      </c>
      <c r="E2958" s="1" t="str">
        <f>INDEX(Protocol[Mark],MATCH(C2958,Protocol[Step],0))</f>
        <v>7Gp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152010005</v>
      </c>
      <c r="H2958" s="134">
        <f>Systematic[[#This Row],[SampleVariableLabel]]+100*Systematic[[#This Row],[State]]</f>
        <v>152011005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152</v>
      </c>
      <c r="B2959" s="1">
        <f>IF(C2959=0,IF(B2958=Protocol!$V$20,1,B2958+1),B2958)</f>
        <v>1</v>
      </c>
      <c r="C2959" s="1">
        <f>IF(C2958+1=Protocol!$V$21,0,C2958+1)</f>
        <v>11</v>
      </c>
      <c r="D2959" s="1">
        <f t="shared" si="109"/>
        <v>6</v>
      </c>
      <c r="E2959" s="1" t="str">
        <f>INDEX(Protocol[Mark],MATCH(C2959,Protocol[Step],0))</f>
        <v>8U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152010006</v>
      </c>
      <c r="H2959" s="134">
        <f>Systematic[[#This Row],[SampleVariableLabel]]+100*Systematic[[#This Row],[State]]</f>
        <v>152011106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152</v>
      </c>
      <c r="B2960" s="1">
        <f>IF(C2960=0,IF(B2959=Protocol!$V$20,1,B2959+1),B2959)</f>
        <v>1</v>
      </c>
      <c r="C2960" s="1">
        <f>IF(C2959+1=Protocol!$V$21,0,C2959+1)</f>
        <v>12</v>
      </c>
      <c r="D2960" s="1">
        <f t="shared" si="109"/>
        <v>1</v>
      </c>
      <c r="E2960" s="1" t="str">
        <f>INDEX(Protocol[Mark],MATCH(C2960,Protocol[Step],0))</f>
        <v>9Rot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152010001</v>
      </c>
      <c r="H2960" s="134">
        <f>Systematic[[#This Row],[SampleVariableLabel]]+100*Systematic[[#This Row],[State]]</f>
        <v>152011201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152</v>
      </c>
      <c r="B2961" s="1">
        <f>IF(C2961=0,IF(B2960=Protocol!$V$20,1,B2960+1),B2960)</f>
        <v>1</v>
      </c>
      <c r="C2961" s="1">
        <f>IF(C2960+1=Protocol!$V$21,0,C2960+1)</f>
        <v>13</v>
      </c>
      <c r="D2961" s="1">
        <f t="shared" si="109"/>
        <v>2</v>
      </c>
      <c r="E2961" s="1" t="str">
        <f>INDEX(Protocol[Mark],MATCH(C2961,Protocol[Step],0))</f>
        <v>10Ama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152010002</v>
      </c>
      <c r="H2961" s="134">
        <f>Systematic[[#This Row],[SampleVariableLabel]]+100*Systematic[[#This Row],[State]]</f>
        <v>152011302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153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R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153010003</v>
      </c>
      <c r="H2962" s="134">
        <f>Systematic[[#This Row],[SampleVariableLabel]]+100*Systematic[[#This Row],[State]]</f>
        <v>153010003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153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153010004</v>
      </c>
      <c r="H2963" s="134">
        <f>Systematic[[#This Row],[SampleVariableLabel]]+100*Systematic[[#This Row],[State]]</f>
        <v>153010104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153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(D)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153010005</v>
      </c>
      <c r="H2964" s="134">
        <f>Systematic[[#This Row],[SampleVariableLabel]]+100*Systematic[[#This Row],[State]]</f>
        <v>153010205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153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(M.1)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153010006</v>
      </c>
      <c r="H2965" s="134">
        <f>Systematic[[#This Row],[SampleVariableLabel]]+100*Systematic[[#This Row],[State]]</f>
        <v>153010306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153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153010001</v>
      </c>
      <c r="H2966" s="134">
        <f>Systematic[[#This Row],[SampleVariableLabel]]+100*Systematic[[#This Row],[State]]</f>
        <v>153010401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153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3M2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153010002</v>
      </c>
      <c r="H2967" s="134">
        <f>Systematic[[#This Row],[SampleVariableLabel]]+100*Systematic[[#This Row],[State]]</f>
        <v>153010502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153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M(c)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153010003</v>
      </c>
      <c r="H2968" s="134">
        <f>Systematic[[#This Row],[SampleVariableLabel]]+100*Systematic[[#This Row],[State]]</f>
        <v>153010603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153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4P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153010004</v>
      </c>
      <c r="H2969" s="134">
        <f>Systematic[[#This Row],[SampleVariableLabel]]+100*Systematic[[#This Row],[State]]</f>
        <v>153010704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153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5G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153010005</v>
      </c>
      <c r="H2970" s="134">
        <f>Systematic[[#This Row],[SampleVariableLabel]]+100*Systematic[[#This Row],[State]]</f>
        <v>153010805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153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6S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153010006</v>
      </c>
      <c r="H2971" s="134">
        <f>Systematic[[#This Row],[SampleVariableLabel]]+100*Systematic[[#This Row],[State]]</f>
        <v>153010906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153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7Gp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153010001</v>
      </c>
      <c r="H2972" s="134">
        <f>Systematic[[#This Row],[SampleVariableLabel]]+100*Systematic[[#This Row],[State]]</f>
        <v>153011001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153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8U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153010002</v>
      </c>
      <c r="H2973" s="134">
        <f>Systematic[[#This Row],[SampleVariableLabel]]+100*Systematic[[#This Row],[State]]</f>
        <v>153011102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153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9Rot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153010003</v>
      </c>
      <c r="H2974" s="134">
        <f>Systematic[[#This Row],[SampleVariableLabel]]+100*Systematic[[#This Row],[State]]</f>
        <v>153011203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153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10Ama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153010004</v>
      </c>
      <c r="H2975" s="134">
        <f>Systematic[[#This Row],[SampleVariableLabel]]+100*Systematic[[#This Row],[State]]</f>
        <v>153011304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154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R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154010005</v>
      </c>
      <c r="H2976" s="134">
        <f>Systematic[[#This Row],[SampleVariableLabel]]+100*Systematic[[#This Row],[State]]</f>
        <v>154010005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154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1Dig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154010006</v>
      </c>
      <c r="H2977" s="134">
        <f>Systematic[[#This Row],[SampleVariableLabel]]+100*Systematic[[#This Row],[State]]</f>
        <v>154010106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154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(D)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154010001</v>
      </c>
      <c r="H2978" s="134">
        <f>Systematic[[#This Row],[SampleVariableLabel]]+100*Systematic[[#This Row],[State]]</f>
        <v>154010201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154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(M.1)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154010002</v>
      </c>
      <c r="H2979" s="134">
        <f>Systematic[[#This Row],[SampleVariableLabel]]+100*Systematic[[#This Row],[State]]</f>
        <v>154010302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154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2Oct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154010003</v>
      </c>
      <c r="H2980" s="134">
        <f>Systematic[[#This Row],[SampleVariableLabel]]+100*Systematic[[#This Row],[State]]</f>
        <v>154010403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154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3M2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154010004</v>
      </c>
      <c r="H2981" s="134">
        <f>Systematic[[#This Row],[SampleVariableLabel]]+100*Systematic[[#This Row],[State]]</f>
        <v>154010504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154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M(c)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154010005</v>
      </c>
      <c r="H2982" s="134">
        <f>Systematic[[#This Row],[SampleVariableLabel]]+100*Systematic[[#This Row],[State]]</f>
        <v>154010605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154</v>
      </c>
      <c r="B2983" s="1">
        <f>IF(C2983=0,IF(B2982=Protocol!$V$20,1,B2982+1),B2982)</f>
        <v>1</v>
      </c>
      <c r="C2983" s="1">
        <f>IF(C2982+1=Protocol!$V$21,0,C2982+1)</f>
        <v>7</v>
      </c>
      <c r="D2983" s="1">
        <f t="shared" si="109"/>
        <v>6</v>
      </c>
      <c r="E2983" s="1" t="str">
        <f>INDEX(Protocol[Mark],MATCH(C2983,Protocol[Step],0))</f>
        <v>4P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154010006</v>
      </c>
      <c r="H2983" s="134">
        <f>Systematic[[#This Row],[SampleVariableLabel]]+100*Systematic[[#This Row],[State]]</f>
        <v>154010706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154</v>
      </c>
      <c r="B2984" s="1">
        <f>IF(C2984=0,IF(B2983=Protocol!$V$20,1,B2983+1),B2983)</f>
        <v>1</v>
      </c>
      <c r="C2984" s="1">
        <f>IF(C2983+1=Protocol!$V$21,0,C2983+1)</f>
        <v>8</v>
      </c>
      <c r="D2984" s="1">
        <f t="shared" si="109"/>
        <v>1</v>
      </c>
      <c r="E2984" s="1" t="str">
        <f>INDEX(Protocol[Mark],MATCH(C2984,Protocol[Step],0))</f>
        <v>5G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154010001</v>
      </c>
      <c r="H2984" s="134">
        <f>Systematic[[#This Row],[SampleVariableLabel]]+100*Systematic[[#This Row],[State]]</f>
        <v>154010801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154</v>
      </c>
      <c r="B2985" s="1">
        <f>IF(C2985=0,IF(B2984=Protocol!$V$20,1,B2984+1),B2984)</f>
        <v>1</v>
      </c>
      <c r="C2985" s="1">
        <f>IF(C2984+1=Protocol!$V$21,0,C2984+1)</f>
        <v>9</v>
      </c>
      <c r="D2985" s="1">
        <f t="shared" si="109"/>
        <v>2</v>
      </c>
      <c r="E2985" s="1" t="str">
        <f>INDEX(Protocol[Mark],MATCH(C2985,Protocol[Step],0))</f>
        <v>6S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154010002</v>
      </c>
      <c r="H2985" s="134">
        <f>Systematic[[#This Row],[SampleVariableLabel]]+100*Systematic[[#This Row],[State]]</f>
        <v>154010902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154</v>
      </c>
      <c r="B2986" s="1">
        <f>IF(C2986=0,IF(B2985=Protocol!$V$20,1,B2985+1),B2985)</f>
        <v>1</v>
      </c>
      <c r="C2986" s="1">
        <f>IF(C2985+1=Protocol!$V$21,0,C2985+1)</f>
        <v>10</v>
      </c>
      <c r="D2986" s="1">
        <f t="shared" si="109"/>
        <v>3</v>
      </c>
      <c r="E2986" s="1" t="str">
        <f>INDEX(Protocol[Mark],MATCH(C2986,Protocol[Step],0))</f>
        <v>7Gp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154010003</v>
      </c>
      <c r="H2986" s="134">
        <f>Systematic[[#This Row],[SampleVariableLabel]]+100*Systematic[[#This Row],[State]]</f>
        <v>154011003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154</v>
      </c>
      <c r="B2987" s="1">
        <f>IF(C2987=0,IF(B2986=Protocol!$V$20,1,B2986+1),B2986)</f>
        <v>1</v>
      </c>
      <c r="C2987" s="1">
        <f>IF(C2986+1=Protocol!$V$21,0,C2986+1)</f>
        <v>11</v>
      </c>
      <c r="D2987" s="1">
        <f t="shared" si="109"/>
        <v>4</v>
      </c>
      <c r="E2987" s="1" t="str">
        <f>INDEX(Protocol[Mark],MATCH(C2987,Protocol[Step],0))</f>
        <v>8U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154010004</v>
      </c>
      <c r="H2987" s="134">
        <f>Systematic[[#This Row],[SampleVariableLabel]]+100*Systematic[[#This Row],[State]]</f>
        <v>154011104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154</v>
      </c>
      <c r="B2988" s="1">
        <f>IF(C2988=0,IF(B2987=Protocol!$V$20,1,B2987+1),B2987)</f>
        <v>1</v>
      </c>
      <c r="C2988" s="1">
        <f>IF(C2987+1=Protocol!$V$21,0,C2987+1)</f>
        <v>12</v>
      </c>
      <c r="D2988" s="1">
        <f t="shared" si="109"/>
        <v>5</v>
      </c>
      <c r="E2988" s="1" t="str">
        <f>INDEX(Protocol[Mark],MATCH(C2988,Protocol[Step],0))</f>
        <v>9Rot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154010005</v>
      </c>
      <c r="H2988" s="134">
        <f>Systematic[[#This Row],[SampleVariableLabel]]+100*Systematic[[#This Row],[State]]</f>
        <v>154011205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154</v>
      </c>
      <c r="B2989" s="1">
        <f>IF(C2989=0,IF(B2988=Protocol!$V$20,1,B2988+1),B2988)</f>
        <v>1</v>
      </c>
      <c r="C2989" s="1">
        <f>IF(C2988+1=Protocol!$V$21,0,C2988+1)</f>
        <v>13</v>
      </c>
      <c r="D2989" s="1">
        <f t="shared" si="109"/>
        <v>6</v>
      </c>
      <c r="E2989" s="1" t="str">
        <f>INDEX(Protocol[Mark],MATCH(C2989,Protocol[Step],0))</f>
        <v>10Ama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154010006</v>
      </c>
      <c r="H2989" s="134">
        <f>Systematic[[#This Row],[SampleVariableLabel]]+100*Systematic[[#This Row],[State]]</f>
        <v>154011306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155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R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155010001</v>
      </c>
      <c r="H2990" s="134">
        <f>Systematic[[#This Row],[SampleVariableLabel]]+100*Systematic[[#This Row],[State]]</f>
        <v>155010001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155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1Dig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155010002</v>
      </c>
      <c r="H2991" s="134">
        <f>Systematic[[#This Row],[SampleVariableLabel]]+100*Systematic[[#This Row],[State]]</f>
        <v>155010102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155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(D)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155010003</v>
      </c>
      <c r="H2992" s="134">
        <f>Systematic[[#This Row],[SampleVariableLabel]]+100*Systematic[[#This Row],[State]]</f>
        <v>155010203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155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(M.1)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155010004</v>
      </c>
      <c r="H2993" s="134">
        <f>Systematic[[#This Row],[SampleVariableLabel]]+100*Systematic[[#This Row],[State]]</f>
        <v>155010304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155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2Oct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155010005</v>
      </c>
      <c r="H2994" s="134">
        <f>Systematic[[#This Row],[SampleVariableLabel]]+100*Systematic[[#This Row],[State]]</f>
        <v>155010405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155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3M2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155010006</v>
      </c>
      <c r="H2995" s="134">
        <f>Systematic[[#This Row],[SampleVariableLabel]]+100*Systematic[[#This Row],[State]]</f>
        <v>155010506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155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M(c)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155010001</v>
      </c>
      <c r="H2996" s="134">
        <f>Systematic[[#This Row],[SampleVariableLabel]]+100*Systematic[[#This Row],[State]]</f>
        <v>155010601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155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4P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155010002</v>
      </c>
      <c r="H2997" s="134">
        <f>Systematic[[#This Row],[SampleVariableLabel]]+100*Systematic[[#This Row],[State]]</f>
        <v>155010702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155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5G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155010003</v>
      </c>
      <c r="H2998" s="134">
        <f>Systematic[[#This Row],[SampleVariableLabel]]+100*Systematic[[#This Row],[State]]</f>
        <v>155010803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155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6S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155010004</v>
      </c>
      <c r="H2999" s="134">
        <f>Systematic[[#This Row],[SampleVariableLabel]]+100*Systematic[[#This Row],[State]]</f>
        <v>155010904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155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7Gp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155010005</v>
      </c>
      <c r="H3000" s="134">
        <f>Systematic[[#This Row],[SampleVariableLabel]]+100*Systematic[[#This Row],[State]]</f>
        <v>155011005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155</v>
      </c>
      <c r="B3001" s="1">
        <f>IF(C3001=0,IF(B3000=Protocol!$V$20,1,B3000+1),B3000)</f>
        <v>1</v>
      </c>
      <c r="C3001" s="1">
        <f>IF(C3000+1=Protocol!$V$21,0,C3000+1)</f>
        <v>11</v>
      </c>
      <c r="D3001" s="1">
        <f t="shared" si="109"/>
        <v>6</v>
      </c>
      <c r="E3001" s="1" t="str">
        <f>INDEX(Protocol[Mark],MATCH(C3001,Protocol[Step],0))</f>
        <v>8U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155010006</v>
      </c>
      <c r="H3001" s="134">
        <f>Systematic[[#This Row],[SampleVariableLabel]]+100*Systematic[[#This Row],[State]]</f>
        <v>155011106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155</v>
      </c>
      <c r="B3002" s="1">
        <f>IF(C3002=0,IF(B3001=Protocol!$V$20,1,B3001+1),B3001)</f>
        <v>1</v>
      </c>
      <c r="C3002" s="1">
        <f>IF(C3001+1=Protocol!$V$21,0,C3001+1)</f>
        <v>12</v>
      </c>
      <c r="D3002" s="1">
        <f t="shared" si="109"/>
        <v>1</v>
      </c>
      <c r="E3002" s="1" t="str">
        <f>INDEX(Protocol[Mark],MATCH(C3002,Protocol[Step],0))</f>
        <v>9Rot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155010001</v>
      </c>
      <c r="H3002" s="134">
        <f>Systematic[[#This Row],[SampleVariableLabel]]+100*Systematic[[#This Row],[State]]</f>
        <v>155011201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155</v>
      </c>
      <c r="B3003" s="1">
        <f>IF(C3003=0,IF(B3002=Protocol!$V$20,1,B3002+1),B3002)</f>
        <v>1</v>
      </c>
      <c r="C3003" s="1">
        <f>IF(C3002+1=Protocol!$V$21,0,C3002+1)</f>
        <v>13</v>
      </c>
      <c r="D3003" s="1">
        <f t="shared" si="109"/>
        <v>2</v>
      </c>
      <c r="E3003" s="1" t="str">
        <f>INDEX(Protocol[Mark],MATCH(C3003,Protocol[Step],0))</f>
        <v>10Ama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155010002</v>
      </c>
      <c r="H3003" s="134">
        <f>Systematic[[#This Row],[SampleVariableLabel]]+100*Systematic[[#This Row],[State]]</f>
        <v>155011302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156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R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156010003</v>
      </c>
      <c r="H3004" s="134">
        <f>Systematic[[#This Row],[SampleVariableLabel]]+100*Systematic[[#This Row],[State]]</f>
        <v>156010003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156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1Dig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156010004</v>
      </c>
      <c r="H3005" s="134">
        <f>Systematic[[#This Row],[SampleVariableLabel]]+100*Systematic[[#This Row],[State]]</f>
        <v>156010104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156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(D)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156010005</v>
      </c>
      <c r="H3006" s="134">
        <f>Systematic[[#This Row],[SampleVariableLabel]]+100*Systematic[[#This Row],[State]]</f>
        <v>156010205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156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(M.1)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156010006</v>
      </c>
      <c r="H3007" s="134">
        <f>Systematic[[#This Row],[SampleVariableLabel]]+100*Systematic[[#This Row],[State]]</f>
        <v>156010306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156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2Oct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156010001</v>
      </c>
      <c r="H3008" s="134">
        <f>Systematic[[#This Row],[SampleVariableLabel]]+100*Systematic[[#This Row],[State]]</f>
        <v>156010401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156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3M2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156010002</v>
      </c>
      <c r="H3009" s="134">
        <f>Systematic[[#This Row],[SampleVariableLabel]]+100*Systematic[[#This Row],[State]]</f>
        <v>156010502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156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M(c)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156010003</v>
      </c>
      <c r="H3010" s="134">
        <f>Systematic[[#This Row],[SampleVariableLabel]]+100*Systematic[[#This Row],[State]]</f>
        <v>156010603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156</v>
      </c>
      <c r="B3011" s="1">
        <f>IF(C3011=0,IF(B3010=Protocol!$V$20,1,B3010+1),B3010)</f>
        <v>1</v>
      </c>
      <c r="C3011" s="1">
        <f>IF(C3010+1=Protocol!$V$21,0,C3010+1)</f>
        <v>7</v>
      </c>
      <c r="D3011" s="1">
        <f t="shared" ref="D3011:D3074" si="111">IF(D3010=nVariables,1,D3010+1)</f>
        <v>4</v>
      </c>
      <c r="E3011" s="1" t="str">
        <f>INDEX(Protocol[Mark],MATCH(C3011,Protocol[Step],0))</f>
        <v>4P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156010004</v>
      </c>
      <c r="H3011" s="134">
        <f>Systematic[[#This Row],[SampleVariableLabel]]+100*Systematic[[#This Row],[State]]</f>
        <v>156010704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156</v>
      </c>
      <c r="B3012" s="1">
        <f>IF(C3012=0,IF(B3011=Protocol!$V$20,1,B3011+1),B3011)</f>
        <v>1</v>
      </c>
      <c r="C3012" s="1">
        <f>IF(C3011+1=Protocol!$V$21,0,C3011+1)</f>
        <v>8</v>
      </c>
      <c r="D3012" s="1">
        <f t="shared" si="111"/>
        <v>5</v>
      </c>
      <c r="E3012" s="1" t="str">
        <f>INDEX(Protocol[Mark],MATCH(C3012,Protocol[Step],0))</f>
        <v>5G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156010005</v>
      </c>
      <c r="H3012" s="134">
        <f>Systematic[[#This Row],[SampleVariableLabel]]+100*Systematic[[#This Row],[State]]</f>
        <v>156010805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156</v>
      </c>
      <c r="B3013" s="1">
        <f>IF(C3013=0,IF(B3012=Protocol!$V$20,1,B3012+1),B3012)</f>
        <v>1</v>
      </c>
      <c r="C3013" s="1">
        <f>IF(C3012+1=Protocol!$V$21,0,C3012+1)</f>
        <v>9</v>
      </c>
      <c r="D3013" s="1">
        <f t="shared" si="111"/>
        <v>6</v>
      </c>
      <c r="E3013" s="1" t="str">
        <f>INDEX(Protocol[Mark],MATCH(C3013,Protocol[Step],0))</f>
        <v>6S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156010006</v>
      </c>
      <c r="H3013" s="134">
        <f>Systematic[[#This Row],[SampleVariableLabel]]+100*Systematic[[#This Row],[State]]</f>
        <v>156010906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156</v>
      </c>
      <c r="B3014" s="1">
        <f>IF(C3014=0,IF(B3013=Protocol!$V$20,1,B3013+1),B3013)</f>
        <v>1</v>
      </c>
      <c r="C3014" s="1">
        <f>IF(C3013+1=Protocol!$V$21,0,C3013+1)</f>
        <v>10</v>
      </c>
      <c r="D3014" s="1">
        <f t="shared" si="111"/>
        <v>1</v>
      </c>
      <c r="E3014" s="1" t="str">
        <f>INDEX(Protocol[Mark],MATCH(C3014,Protocol[Step],0))</f>
        <v>7Gp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156010001</v>
      </c>
      <c r="H3014" s="134">
        <f>Systematic[[#This Row],[SampleVariableLabel]]+100*Systematic[[#This Row],[State]]</f>
        <v>156011001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156</v>
      </c>
      <c r="B3015" s="1">
        <f>IF(C3015=0,IF(B3014=Protocol!$V$20,1,B3014+1),B3014)</f>
        <v>1</v>
      </c>
      <c r="C3015" s="1">
        <f>IF(C3014+1=Protocol!$V$21,0,C3014+1)</f>
        <v>11</v>
      </c>
      <c r="D3015" s="1">
        <f t="shared" si="111"/>
        <v>2</v>
      </c>
      <c r="E3015" s="1" t="str">
        <f>INDEX(Protocol[Mark],MATCH(C3015,Protocol[Step],0))</f>
        <v>8U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156010002</v>
      </c>
      <c r="H3015" s="134">
        <f>Systematic[[#This Row],[SampleVariableLabel]]+100*Systematic[[#This Row],[State]]</f>
        <v>156011102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156</v>
      </c>
      <c r="B3016" s="1">
        <f>IF(C3016=0,IF(B3015=Protocol!$V$20,1,B3015+1),B3015)</f>
        <v>1</v>
      </c>
      <c r="C3016" s="1">
        <f>IF(C3015+1=Protocol!$V$21,0,C3015+1)</f>
        <v>12</v>
      </c>
      <c r="D3016" s="1">
        <f t="shared" si="111"/>
        <v>3</v>
      </c>
      <c r="E3016" s="1" t="str">
        <f>INDEX(Protocol[Mark],MATCH(C3016,Protocol[Step],0))</f>
        <v>9Rot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156010003</v>
      </c>
      <c r="H3016" s="134">
        <f>Systematic[[#This Row],[SampleVariableLabel]]+100*Systematic[[#This Row],[State]]</f>
        <v>156011203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156</v>
      </c>
      <c r="B3017" s="1">
        <f>IF(C3017=0,IF(B3016=Protocol!$V$20,1,B3016+1),B3016)</f>
        <v>1</v>
      </c>
      <c r="C3017" s="1">
        <f>IF(C3016+1=Protocol!$V$21,0,C3016+1)</f>
        <v>13</v>
      </c>
      <c r="D3017" s="1">
        <f t="shared" si="111"/>
        <v>4</v>
      </c>
      <c r="E3017" s="1" t="str">
        <f>INDEX(Protocol[Mark],MATCH(C3017,Protocol[Step],0))</f>
        <v>10Ama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156010004</v>
      </c>
      <c r="H3017" s="134">
        <f>Systematic[[#This Row],[SampleVariableLabel]]+100*Systematic[[#This Row],[State]]</f>
        <v>156011304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157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R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157010005</v>
      </c>
      <c r="H3018" s="134">
        <f>Systematic[[#This Row],[SampleVariableLabel]]+100*Systematic[[#This Row],[State]]</f>
        <v>157010005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157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1Dig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157010006</v>
      </c>
      <c r="H3019" s="134">
        <f>Systematic[[#This Row],[SampleVariableLabel]]+100*Systematic[[#This Row],[State]]</f>
        <v>157010106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157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(D)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157010001</v>
      </c>
      <c r="H3020" s="134">
        <f>Systematic[[#This Row],[SampleVariableLabel]]+100*Systematic[[#This Row],[State]]</f>
        <v>157010201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157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(M.1)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157010002</v>
      </c>
      <c r="H3021" s="134">
        <f>Systematic[[#This Row],[SampleVariableLabel]]+100*Systematic[[#This Row],[State]]</f>
        <v>157010302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157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2Oct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157010003</v>
      </c>
      <c r="H3022" s="134">
        <f>Systematic[[#This Row],[SampleVariableLabel]]+100*Systematic[[#This Row],[State]]</f>
        <v>157010403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157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3M2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157010004</v>
      </c>
      <c r="H3023" s="134">
        <f>Systematic[[#This Row],[SampleVariableLabel]]+100*Systematic[[#This Row],[State]]</f>
        <v>157010504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157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M(c)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157010005</v>
      </c>
      <c r="H3024" s="134">
        <f>Systematic[[#This Row],[SampleVariableLabel]]+100*Systematic[[#This Row],[State]]</f>
        <v>157010605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157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4P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157010006</v>
      </c>
      <c r="H3025" s="134">
        <f>Systematic[[#This Row],[SampleVariableLabel]]+100*Systematic[[#This Row],[State]]</f>
        <v>157010706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157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5G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157010001</v>
      </c>
      <c r="H3026" s="134">
        <f>Systematic[[#This Row],[SampleVariableLabel]]+100*Systematic[[#This Row],[State]]</f>
        <v>157010801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157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6S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157010002</v>
      </c>
      <c r="H3027" s="134">
        <f>Systematic[[#This Row],[SampleVariableLabel]]+100*Systematic[[#This Row],[State]]</f>
        <v>157010902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157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7Gp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157010003</v>
      </c>
      <c r="H3028" s="134">
        <f>Systematic[[#This Row],[SampleVariableLabel]]+100*Systematic[[#This Row],[State]]</f>
        <v>157011003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157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8U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157010004</v>
      </c>
      <c r="H3029" s="134">
        <f>Systematic[[#This Row],[SampleVariableLabel]]+100*Systematic[[#This Row],[State]]</f>
        <v>157011104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157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9Rot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157010005</v>
      </c>
      <c r="H3030" s="134">
        <f>Systematic[[#This Row],[SampleVariableLabel]]+100*Systematic[[#This Row],[State]]</f>
        <v>157011205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157</v>
      </c>
      <c r="B3031" s="1">
        <f>IF(C3031=0,IF(B3030=Protocol!$V$20,1,B3030+1),B3030)</f>
        <v>1</v>
      </c>
      <c r="C3031" s="1">
        <f>IF(C3030+1=Protocol!$V$21,0,C3030+1)</f>
        <v>13</v>
      </c>
      <c r="D3031" s="1">
        <f t="shared" si="111"/>
        <v>6</v>
      </c>
      <c r="E3031" s="1" t="str">
        <f>INDEX(Protocol[Mark],MATCH(C3031,Protocol[Step],0))</f>
        <v>10Ama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157010006</v>
      </c>
      <c r="H3031" s="134">
        <f>Systematic[[#This Row],[SampleVariableLabel]]+100*Systematic[[#This Row],[State]]</f>
        <v>157011306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158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R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158010001</v>
      </c>
      <c r="H3032" s="134">
        <f>Systematic[[#This Row],[SampleVariableLabel]]+100*Systematic[[#This Row],[State]]</f>
        <v>158010001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158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1Dig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158010002</v>
      </c>
      <c r="H3033" s="134">
        <f>Systematic[[#This Row],[SampleVariableLabel]]+100*Systematic[[#This Row],[State]]</f>
        <v>158010102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158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(D)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158010003</v>
      </c>
      <c r="H3034" s="134">
        <f>Systematic[[#This Row],[SampleVariableLabel]]+100*Systematic[[#This Row],[State]]</f>
        <v>158010203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158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(M.1)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158010004</v>
      </c>
      <c r="H3035" s="134">
        <f>Systematic[[#This Row],[SampleVariableLabel]]+100*Systematic[[#This Row],[State]]</f>
        <v>158010304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158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2Oct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158010005</v>
      </c>
      <c r="H3036" s="134">
        <f>Systematic[[#This Row],[SampleVariableLabel]]+100*Systematic[[#This Row],[State]]</f>
        <v>158010405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158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3M2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158010006</v>
      </c>
      <c r="H3037" s="134">
        <f>Systematic[[#This Row],[SampleVariableLabel]]+100*Systematic[[#This Row],[State]]</f>
        <v>158010506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158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M(c)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158010001</v>
      </c>
      <c r="H3038" s="134">
        <f>Systematic[[#This Row],[SampleVariableLabel]]+100*Systematic[[#This Row],[State]]</f>
        <v>158010601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158</v>
      </c>
      <c r="B3039" s="1">
        <f>IF(C3039=0,IF(B3038=Protocol!$V$20,1,B3038+1),B3038)</f>
        <v>1</v>
      </c>
      <c r="C3039" s="1">
        <f>IF(C3038+1=Protocol!$V$21,0,C3038+1)</f>
        <v>7</v>
      </c>
      <c r="D3039" s="1">
        <f t="shared" si="111"/>
        <v>2</v>
      </c>
      <c r="E3039" s="1" t="str">
        <f>INDEX(Protocol[Mark],MATCH(C3039,Protocol[Step],0))</f>
        <v>4P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158010002</v>
      </c>
      <c r="H3039" s="134">
        <f>Systematic[[#This Row],[SampleVariableLabel]]+100*Systematic[[#This Row],[State]]</f>
        <v>158010702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158</v>
      </c>
      <c r="B3040" s="1">
        <f>IF(C3040=0,IF(B3039=Protocol!$V$20,1,B3039+1),B3039)</f>
        <v>1</v>
      </c>
      <c r="C3040" s="1">
        <f>IF(C3039+1=Protocol!$V$21,0,C3039+1)</f>
        <v>8</v>
      </c>
      <c r="D3040" s="1">
        <f t="shared" si="111"/>
        <v>3</v>
      </c>
      <c r="E3040" s="1" t="str">
        <f>INDEX(Protocol[Mark],MATCH(C3040,Protocol[Step],0))</f>
        <v>5G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158010003</v>
      </c>
      <c r="H3040" s="134">
        <f>Systematic[[#This Row],[SampleVariableLabel]]+100*Systematic[[#This Row],[State]]</f>
        <v>158010803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158</v>
      </c>
      <c r="B3041" s="1">
        <f>IF(C3041=0,IF(B3040=Protocol!$V$20,1,B3040+1),B3040)</f>
        <v>1</v>
      </c>
      <c r="C3041" s="1">
        <f>IF(C3040+1=Protocol!$V$21,0,C3040+1)</f>
        <v>9</v>
      </c>
      <c r="D3041" s="1">
        <f t="shared" si="111"/>
        <v>4</v>
      </c>
      <c r="E3041" s="1" t="str">
        <f>INDEX(Protocol[Mark],MATCH(C3041,Protocol[Step],0))</f>
        <v>6S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158010004</v>
      </c>
      <c r="H3041" s="134">
        <f>Systematic[[#This Row],[SampleVariableLabel]]+100*Systematic[[#This Row],[State]]</f>
        <v>158010904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158</v>
      </c>
      <c r="B3042" s="1">
        <f>IF(C3042=0,IF(B3041=Protocol!$V$20,1,B3041+1),B3041)</f>
        <v>1</v>
      </c>
      <c r="C3042" s="1">
        <f>IF(C3041+1=Protocol!$V$21,0,C3041+1)</f>
        <v>10</v>
      </c>
      <c r="D3042" s="1">
        <f t="shared" si="111"/>
        <v>5</v>
      </c>
      <c r="E3042" s="1" t="str">
        <f>INDEX(Protocol[Mark],MATCH(C3042,Protocol[Step],0))</f>
        <v>7Gp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158010005</v>
      </c>
      <c r="H3042" s="134">
        <f>Systematic[[#This Row],[SampleVariableLabel]]+100*Systematic[[#This Row],[State]]</f>
        <v>158011005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158</v>
      </c>
      <c r="B3043" s="1">
        <f>IF(C3043=0,IF(B3042=Protocol!$V$20,1,B3042+1),B3042)</f>
        <v>1</v>
      </c>
      <c r="C3043" s="1">
        <f>IF(C3042+1=Protocol!$V$21,0,C3042+1)</f>
        <v>11</v>
      </c>
      <c r="D3043" s="1">
        <f t="shared" si="111"/>
        <v>6</v>
      </c>
      <c r="E3043" s="1" t="str">
        <f>INDEX(Protocol[Mark],MATCH(C3043,Protocol[Step],0))</f>
        <v>8U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158010006</v>
      </c>
      <c r="H3043" s="134">
        <f>Systematic[[#This Row],[SampleVariableLabel]]+100*Systematic[[#This Row],[State]]</f>
        <v>158011106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158</v>
      </c>
      <c r="B3044" s="1">
        <f>IF(C3044=0,IF(B3043=Protocol!$V$20,1,B3043+1),B3043)</f>
        <v>1</v>
      </c>
      <c r="C3044" s="1">
        <f>IF(C3043+1=Protocol!$V$21,0,C3043+1)</f>
        <v>12</v>
      </c>
      <c r="D3044" s="1">
        <f t="shared" si="111"/>
        <v>1</v>
      </c>
      <c r="E3044" s="1" t="str">
        <f>INDEX(Protocol[Mark],MATCH(C3044,Protocol[Step],0))</f>
        <v>9Rot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158010001</v>
      </c>
      <c r="H3044" s="134">
        <f>Systematic[[#This Row],[SampleVariableLabel]]+100*Systematic[[#This Row],[State]]</f>
        <v>158011201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158</v>
      </c>
      <c r="B3045" s="1">
        <f>IF(C3045=0,IF(B3044=Protocol!$V$20,1,B3044+1),B3044)</f>
        <v>1</v>
      </c>
      <c r="C3045" s="1">
        <f>IF(C3044+1=Protocol!$V$21,0,C3044+1)</f>
        <v>13</v>
      </c>
      <c r="D3045" s="1">
        <f t="shared" si="111"/>
        <v>2</v>
      </c>
      <c r="E3045" s="1" t="str">
        <f>INDEX(Protocol[Mark],MATCH(C3045,Protocol[Step],0))</f>
        <v>10Ama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158010002</v>
      </c>
      <c r="H3045" s="134">
        <f>Systematic[[#This Row],[SampleVariableLabel]]+100*Systematic[[#This Row],[State]]</f>
        <v>158011302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159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R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159010003</v>
      </c>
      <c r="H3046" s="134">
        <f>Systematic[[#This Row],[SampleVariableLabel]]+100*Systematic[[#This Row],[State]]</f>
        <v>159010003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159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1Dig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159010004</v>
      </c>
      <c r="H3047" s="134">
        <f>Systematic[[#This Row],[SampleVariableLabel]]+100*Systematic[[#This Row],[State]]</f>
        <v>159010104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159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(D)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159010005</v>
      </c>
      <c r="H3048" s="134">
        <f>Systematic[[#This Row],[SampleVariableLabel]]+100*Systematic[[#This Row],[State]]</f>
        <v>159010205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159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(M.1)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159010006</v>
      </c>
      <c r="H3049" s="134">
        <f>Systematic[[#This Row],[SampleVariableLabel]]+100*Systematic[[#This Row],[State]]</f>
        <v>159010306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159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2Oct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159010001</v>
      </c>
      <c r="H3050" s="134">
        <f>Systematic[[#This Row],[SampleVariableLabel]]+100*Systematic[[#This Row],[State]]</f>
        <v>159010401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159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3M2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159010002</v>
      </c>
      <c r="H3051" s="134">
        <f>Systematic[[#This Row],[SampleVariableLabel]]+100*Systematic[[#This Row],[State]]</f>
        <v>159010502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159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M(c)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159010003</v>
      </c>
      <c r="H3052" s="134">
        <f>Systematic[[#This Row],[SampleVariableLabel]]+100*Systematic[[#This Row],[State]]</f>
        <v>159010603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159</v>
      </c>
      <c r="B3053" s="1">
        <f>IF(C3053=0,IF(B3052=Protocol!$V$20,1,B3052+1),B3052)</f>
        <v>1</v>
      </c>
      <c r="C3053" s="1">
        <f>IF(C3052+1=Protocol!$V$21,0,C3052+1)</f>
        <v>7</v>
      </c>
      <c r="D3053" s="1">
        <f t="shared" si="111"/>
        <v>4</v>
      </c>
      <c r="E3053" s="1" t="str">
        <f>INDEX(Protocol[Mark],MATCH(C3053,Protocol[Step],0))</f>
        <v>4P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159010004</v>
      </c>
      <c r="H3053" s="134">
        <f>Systematic[[#This Row],[SampleVariableLabel]]+100*Systematic[[#This Row],[State]]</f>
        <v>159010704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159</v>
      </c>
      <c r="B3054" s="1">
        <f>IF(C3054=0,IF(B3053=Protocol!$V$20,1,B3053+1),B3053)</f>
        <v>1</v>
      </c>
      <c r="C3054" s="1">
        <f>IF(C3053+1=Protocol!$V$21,0,C3053+1)</f>
        <v>8</v>
      </c>
      <c r="D3054" s="1">
        <f t="shared" si="111"/>
        <v>5</v>
      </c>
      <c r="E3054" s="1" t="str">
        <f>INDEX(Protocol[Mark],MATCH(C3054,Protocol[Step],0))</f>
        <v>5G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159010005</v>
      </c>
      <c r="H3054" s="134">
        <f>Systematic[[#This Row],[SampleVariableLabel]]+100*Systematic[[#This Row],[State]]</f>
        <v>159010805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159</v>
      </c>
      <c r="B3055" s="1">
        <f>IF(C3055=0,IF(B3054=Protocol!$V$20,1,B3054+1),B3054)</f>
        <v>1</v>
      </c>
      <c r="C3055" s="1">
        <f>IF(C3054+1=Protocol!$V$21,0,C3054+1)</f>
        <v>9</v>
      </c>
      <c r="D3055" s="1">
        <f t="shared" si="111"/>
        <v>6</v>
      </c>
      <c r="E3055" s="1" t="str">
        <f>INDEX(Protocol[Mark],MATCH(C3055,Protocol[Step],0))</f>
        <v>6S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159010006</v>
      </c>
      <c r="H3055" s="134">
        <f>Systematic[[#This Row],[SampleVariableLabel]]+100*Systematic[[#This Row],[State]]</f>
        <v>159010906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159</v>
      </c>
      <c r="B3056" s="1">
        <f>IF(C3056=0,IF(B3055=Protocol!$V$20,1,B3055+1),B3055)</f>
        <v>1</v>
      </c>
      <c r="C3056" s="1">
        <f>IF(C3055+1=Protocol!$V$21,0,C3055+1)</f>
        <v>10</v>
      </c>
      <c r="D3056" s="1">
        <f t="shared" si="111"/>
        <v>1</v>
      </c>
      <c r="E3056" s="1" t="str">
        <f>INDEX(Protocol[Mark],MATCH(C3056,Protocol[Step],0))</f>
        <v>7Gp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159010001</v>
      </c>
      <c r="H3056" s="134">
        <f>Systematic[[#This Row],[SampleVariableLabel]]+100*Systematic[[#This Row],[State]]</f>
        <v>159011001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159</v>
      </c>
      <c r="B3057" s="1">
        <f>IF(C3057=0,IF(B3056=Protocol!$V$20,1,B3056+1),B3056)</f>
        <v>1</v>
      </c>
      <c r="C3057" s="1">
        <f>IF(C3056+1=Protocol!$V$21,0,C3056+1)</f>
        <v>11</v>
      </c>
      <c r="D3057" s="1">
        <f t="shared" si="111"/>
        <v>2</v>
      </c>
      <c r="E3057" s="1" t="str">
        <f>INDEX(Protocol[Mark],MATCH(C3057,Protocol[Step],0))</f>
        <v>8U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159010002</v>
      </c>
      <c r="H3057" s="134">
        <f>Systematic[[#This Row],[SampleVariableLabel]]+100*Systematic[[#This Row],[State]]</f>
        <v>159011102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159</v>
      </c>
      <c r="B3058" s="1">
        <f>IF(C3058=0,IF(B3057=Protocol!$V$20,1,B3057+1),B3057)</f>
        <v>1</v>
      </c>
      <c r="C3058" s="1">
        <f>IF(C3057+1=Protocol!$V$21,0,C3057+1)</f>
        <v>12</v>
      </c>
      <c r="D3058" s="1">
        <f t="shared" si="111"/>
        <v>3</v>
      </c>
      <c r="E3058" s="1" t="str">
        <f>INDEX(Protocol[Mark],MATCH(C3058,Protocol[Step],0))</f>
        <v>9Rot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159010003</v>
      </c>
      <c r="H3058" s="134">
        <f>Systematic[[#This Row],[SampleVariableLabel]]+100*Systematic[[#This Row],[State]]</f>
        <v>159011203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159</v>
      </c>
      <c r="B3059" s="1">
        <f>IF(C3059=0,IF(B3058=Protocol!$V$20,1,B3058+1),B3058)</f>
        <v>1</v>
      </c>
      <c r="C3059" s="1">
        <f>IF(C3058+1=Protocol!$V$21,0,C3058+1)</f>
        <v>13</v>
      </c>
      <c r="D3059" s="1">
        <f t="shared" si="111"/>
        <v>4</v>
      </c>
      <c r="E3059" s="1" t="str">
        <f>INDEX(Protocol[Mark],MATCH(C3059,Protocol[Step],0))</f>
        <v>10Ama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159010004</v>
      </c>
      <c r="H3059" s="134">
        <f>Systematic[[#This Row],[SampleVariableLabel]]+100*Systematic[[#This Row],[State]]</f>
        <v>159011304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160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R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160010005</v>
      </c>
      <c r="H3060" s="134">
        <f>Systematic[[#This Row],[SampleVariableLabel]]+100*Systematic[[#This Row],[State]]</f>
        <v>160010005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160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1Dig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160010006</v>
      </c>
      <c r="H3061" s="134">
        <f>Systematic[[#This Row],[SampleVariableLabel]]+100*Systematic[[#This Row],[State]]</f>
        <v>160010106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160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(D)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160010001</v>
      </c>
      <c r="H3062" s="134">
        <f>Systematic[[#This Row],[SampleVariableLabel]]+100*Systematic[[#This Row],[State]]</f>
        <v>160010201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160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(M.1)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160010002</v>
      </c>
      <c r="H3063" s="134">
        <f>Systematic[[#This Row],[SampleVariableLabel]]+100*Systematic[[#This Row],[State]]</f>
        <v>160010302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160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2Oct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160010003</v>
      </c>
      <c r="H3064" s="134">
        <f>Systematic[[#This Row],[SampleVariableLabel]]+100*Systematic[[#This Row],[State]]</f>
        <v>160010403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160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3M2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160010004</v>
      </c>
      <c r="H3065" s="134">
        <f>Systematic[[#This Row],[SampleVariableLabel]]+100*Systematic[[#This Row],[State]]</f>
        <v>160010504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160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M(c)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160010005</v>
      </c>
      <c r="H3066" s="134">
        <f>Systematic[[#This Row],[SampleVariableLabel]]+100*Systematic[[#This Row],[State]]</f>
        <v>160010605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160</v>
      </c>
      <c r="B3067" s="1">
        <f>IF(C3067=0,IF(B3066=Protocol!$V$20,1,B3066+1),B3066)</f>
        <v>1</v>
      </c>
      <c r="C3067" s="1">
        <f>IF(C3066+1=Protocol!$V$21,0,C3066+1)</f>
        <v>7</v>
      </c>
      <c r="D3067" s="1">
        <f t="shared" si="111"/>
        <v>6</v>
      </c>
      <c r="E3067" s="1" t="str">
        <f>INDEX(Protocol[Mark],MATCH(C3067,Protocol[Step],0))</f>
        <v>4P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160010006</v>
      </c>
      <c r="H3067" s="134">
        <f>Systematic[[#This Row],[SampleVariableLabel]]+100*Systematic[[#This Row],[State]]</f>
        <v>160010706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160</v>
      </c>
      <c r="B3068" s="1">
        <f>IF(C3068=0,IF(B3067=Protocol!$V$20,1,B3067+1),B3067)</f>
        <v>1</v>
      </c>
      <c r="C3068" s="1">
        <f>IF(C3067+1=Protocol!$V$21,0,C3067+1)</f>
        <v>8</v>
      </c>
      <c r="D3068" s="1">
        <f t="shared" si="111"/>
        <v>1</v>
      </c>
      <c r="E3068" s="1" t="str">
        <f>INDEX(Protocol[Mark],MATCH(C3068,Protocol[Step],0))</f>
        <v>5G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160010001</v>
      </c>
      <c r="H3068" s="134">
        <f>Systematic[[#This Row],[SampleVariableLabel]]+100*Systematic[[#This Row],[State]]</f>
        <v>160010801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160</v>
      </c>
      <c r="B3069" s="1">
        <f>IF(C3069=0,IF(B3068=Protocol!$V$20,1,B3068+1),B3068)</f>
        <v>1</v>
      </c>
      <c r="C3069" s="1">
        <f>IF(C3068+1=Protocol!$V$21,0,C3068+1)</f>
        <v>9</v>
      </c>
      <c r="D3069" s="1">
        <f t="shared" si="111"/>
        <v>2</v>
      </c>
      <c r="E3069" s="1" t="str">
        <f>INDEX(Protocol[Mark],MATCH(C3069,Protocol[Step],0))</f>
        <v>6S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160010002</v>
      </c>
      <c r="H3069" s="134">
        <f>Systematic[[#This Row],[SampleVariableLabel]]+100*Systematic[[#This Row],[State]]</f>
        <v>160010902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160</v>
      </c>
      <c r="B3070" s="1">
        <f>IF(C3070=0,IF(B3069=Protocol!$V$20,1,B3069+1),B3069)</f>
        <v>1</v>
      </c>
      <c r="C3070" s="1">
        <f>IF(C3069+1=Protocol!$V$21,0,C3069+1)</f>
        <v>10</v>
      </c>
      <c r="D3070" s="1">
        <f t="shared" si="111"/>
        <v>3</v>
      </c>
      <c r="E3070" s="1" t="str">
        <f>INDEX(Protocol[Mark],MATCH(C3070,Protocol[Step],0))</f>
        <v>7Gp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160010003</v>
      </c>
      <c r="H3070" s="134">
        <f>Systematic[[#This Row],[SampleVariableLabel]]+100*Systematic[[#This Row],[State]]</f>
        <v>160011003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160</v>
      </c>
      <c r="B3071" s="1">
        <f>IF(C3071=0,IF(B3070=Protocol!$V$20,1,B3070+1),B3070)</f>
        <v>1</v>
      </c>
      <c r="C3071" s="1">
        <f>IF(C3070+1=Protocol!$V$21,0,C3070+1)</f>
        <v>11</v>
      </c>
      <c r="D3071" s="1">
        <f t="shared" si="111"/>
        <v>4</v>
      </c>
      <c r="E3071" s="1" t="str">
        <f>INDEX(Protocol[Mark],MATCH(C3071,Protocol[Step],0))</f>
        <v>8U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160010004</v>
      </c>
      <c r="H3071" s="134">
        <f>Systematic[[#This Row],[SampleVariableLabel]]+100*Systematic[[#This Row],[State]]</f>
        <v>160011104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160</v>
      </c>
      <c r="B3072" s="1">
        <f>IF(C3072=0,IF(B3071=Protocol!$V$20,1,B3071+1),B3071)</f>
        <v>1</v>
      </c>
      <c r="C3072" s="1">
        <f>IF(C3071+1=Protocol!$V$21,0,C3071+1)</f>
        <v>12</v>
      </c>
      <c r="D3072" s="1">
        <f t="shared" si="111"/>
        <v>5</v>
      </c>
      <c r="E3072" s="1" t="str">
        <f>INDEX(Protocol[Mark],MATCH(C3072,Protocol[Step],0))</f>
        <v>9Rot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160010005</v>
      </c>
      <c r="H3072" s="134">
        <f>Systematic[[#This Row],[SampleVariableLabel]]+100*Systematic[[#This Row],[State]]</f>
        <v>160011205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160</v>
      </c>
      <c r="B3073" s="1">
        <f>IF(C3073=0,IF(B3072=Protocol!$V$20,1,B3072+1),B3072)</f>
        <v>1</v>
      </c>
      <c r="C3073" s="1">
        <f>IF(C3072+1=Protocol!$V$21,0,C3072+1)</f>
        <v>13</v>
      </c>
      <c r="D3073" s="1">
        <f t="shared" si="111"/>
        <v>6</v>
      </c>
      <c r="E3073" s="1" t="str">
        <f>INDEX(Protocol[Mark],MATCH(C3073,Protocol[Step],0))</f>
        <v>10Ama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160010006</v>
      </c>
      <c r="H3073" s="134">
        <f>Systematic[[#This Row],[SampleVariableLabel]]+100*Systematic[[#This Row],[State]]</f>
        <v>160011306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161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R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161010001</v>
      </c>
      <c r="H3074" s="134">
        <f>Systematic[[#This Row],[SampleVariableLabel]]+100*Systematic[[#This Row],[State]]</f>
        <v>161010001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161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161010002</v>
      </c>
      <c r="H3075" s="134">
        <f>Systematic[[#This Row],[SampleVariableLabel]]+100*Systematic[[#This Row],[State]]</f>
        <v>161010102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161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(D)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161010003</v>
      </c>
      <c r="H3076" s="134">
        <f>Systematic[[#This Row],[SampleVariableLabel]]+100*Systematic[[#This Row],[State]]</f>
        <v>161010203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161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(M.1)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161010004</v>
      </c>
      <c r="H3077" s="134">
        <f>Systematic[[#This Row],[SampleVariableLabel]]+100*Systematic[[#This Row],[State]]</f>
        <v>161010304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161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161010005</v>
      </c>
      <c r="H3078" s="134">
        <f>Systematic[[#This Row],[SampleVariableLabel]]+100*Systematic[[#This Row],[State]]</f>
        <v>161010405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161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3M2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161010006</v>
      </c>
      <c r="H3079" s="134">
        <f>Systematic[[#This Row],[SampleVariableLabel]]+100*Systematic[[#This Row],[State]]</f>
        <v>161010506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161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M(c)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161010001</v>
      </c>
      <c r="H3080" s="134">
        <f>Systematic[[#This Row],[SampleVariableLabel]]+100*Systematic[[#This Row],[State]]</f>
        <v>161010601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161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4P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161010002</v>
      </c>
      <c r="H3081" s="134">
        <f>Systematic[[#This Row],[SampleVariableLabel]]+100*Systematic[[#This Row],[State]]</f>
        <v>161010702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161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5G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161010003</v>
      </c>
      <c r="H3082" s="134">
        <f>Systematic[[#This Row],[SampleVariableLabel]]+100*Systematic[[#This Row],[State]]</f>
        <v>161010803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161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6S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161010004</v>
      </c>
      <c r="H3083" s="134">
        <f>Systematic[[#This Row],[SampleVariableLabel]]+100*Systematic[[#This Row],[State]]</f>
        <v>161010904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161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7Gp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161010005</v>
      </c>
      <c r="H3084" s="134">
        <f>Systematic[[#This Row],[SampleVariableLabel]]+100*Systematic[[#This Row],[State]]</f>
        <v>161011005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161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8U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161010006</v>
      </c>
      <c r="H3085" s="134">
        <f>Systematic[[#This Row],[SampleVariableLabel]]+100*Systematic[[#This Row],[State]]</f>
        <v>161011106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161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9Rot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161010001</v>
      </c>
      <c r="H3086" s="134">
        <f>Systematic[[#This Row],[SampleVariableLabel]]+100*Systematic[[#This Row],[State]]</f>
        <v>161011201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161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10Ama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161010002</v>
      </c>
      <c r="H3087" s="134">
        <f>Systematic[[#This Row],[SampleVariableLabel]]+100*Systematic[[#This Row],[State]]</f>
        <v>161011302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162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R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162010003</v>
      </c>
      <c r="H3088" s="134">
        <f>Systematic[[#This Row],[SampleVariableLabel]]+100*Systematic[[#This Row],[State]]</f>
        <v>162010003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162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1Dig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162010004</v>
      </c>
      <c r="H3089" s="134">
        <f>Systematic[[#This Row],[SampleVariableLabel]]+100*Systematic[[#This Row],[State]]</f>
        <v>162010104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162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(D)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162010005</v>
      </c>
      <c r="H3090" s="134">
        <f>Systematic[[#This Row],[SampleVariableLabel]]+100*Systematic[[#This Row],[State]]</f>
        <v>162010205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162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(M.1)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162010006</v>
      </c>
      <c r="H3091" s="134">
        <f>Systematic[[#This Row],[SampleVariableLabel]]+100*Systematic[[#This Row],[State]]</f>
        <v>162010306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162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2Oct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162010001</v>
      </c>
      <c r="H3092" s="134">
        <f>Systematic[[#This Row],[SampleVariableLabel]]+100*Systematic[[#This Row],[State]]</f>
        <v>162010401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162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3M2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162010002</v>
      </c>
      <c r="H3093" s="134">
        <f>Systematic[[#This Row],[SampleVariableLabel]]+100*Systematic[[#This Row],[State]]</f>
        <v>162010502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162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M(c)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162010003</v>
      </c>
      <c r="H3094" s="134">
        <f>Systematic[[#This Row],[SampleVariableLabel]]+100*Systematic[[#This Row],[State]]</f>
        <v>162010603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162</v>
      </c>
      <c r="B3095" s="1">
        <f>IF(C3095=0,IF(B3094=Protocol!$V$20,1,B3094+1),B3094)</f>
        <v>1</v>
      </c>
      <c r="C3095" s="1">
        <f>IF(C3094+1=Protocol!$V$21,0,C3094+1)</f>
        <v>7</v>
      </c>
      <c r="D3095" s="1">
        <f t="shared" si="113"/>
        <v>4</v>
      </c>
      <c r="E3095" s="1" t="str">
        <f>INDEX(Protocol[Mark],MATCH(C3095,Protocol[Step],0))</f>
        <v>4P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162010004</v>
      </c>
      <c r="H3095" s="134">
        <f>Systematic[[#This Row],[SampleVariableLabel]]+100*Systematic[[#This Row],[State]]</f>
        <v>162010704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162</v>
      </c>
      <c r="B3096" s="1">
        <f>IF(C3096=0,IF(B3095=Protocol!$V$20,1,B3095+1),B3095)</f>
        <v>1</v>
      </c>
      <c r="C3096" s="1">
        <f>IF(C3095+1=Protocol!$V$21,0,C3095+1)</f>
        <v>8</v>
      </c>
      <c r="D3096" s="1">
        <f t="shared" si="113"/>
        <v>5</v>
      </c>
      <c r="E3096" s="1" t="str">
        <f>INDEX(Protocol[Mark],MATCH(C3096,Protocol[Step],0))</f>
        <v>5G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162010005</v>
      </c>
      <c r="H3096" s="134">
        <f>Systematic[[#This Row],[SampleVariableLabel]]+100*Systematic[[#This Row],[State]]</f>
        <v>162010805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162</v>
      </c>
      <c r="B3097" s="1">
        <f>IF(C3097=0,IF(B3096=Protocol!$V$20,1,B3096+1),B3096)</f>
        <v>1</v>
      </c>
      <c r="C3097" s="1">
        <f>IF(C3096+1=Protocol!$V$21,0,C3096+1)</f>
        <v>9</v>
      </c>
      <c r="D3097" s="1">
        <f t="shared" si="113"/>
        <v>6</v>
      </c>
      <c r="E3097" s="1" t="str">
        <f>INDEX(Protocol[Mark],MATCH(C3097,Protocol[Step],0))</f>
        <v>6S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162010006</v>
      </c>
      <c r="H3097" s="134">
        <f>Systematic[[#This Row],[SampleVariableLabel]]+100*Systematic[[#This Row],[State]]</f>
        <v>162010906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162</v>
      </c>
      <c r="B3098" s="1">
        <f>IF(C3098=0,IF(B3097=Protocol!$V$20,1,B3097+1),B3097)</f>
        <v>1</v>
      </c>
      <c r="C3098" s="1">
        <f>IF(C3097+1=Protocol!$V$21,0,C3097+1)</f>
        <v>10</v>
      </c>
      <c r="D3098" s="1">
        <f t="shared" si="113"/>
        <v>1</v>
      </c>
      <c r="E3098" s="1" t="str">
        <f>INDEX(Protocol[Mark],MATCH(C3098,Protocol[Step],0))</f>
        <v>7Gp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162010001</v>
      </c>
      <c r="H3098" s="134">
        <f>Systematic[[#This Row],[SampleVariableLabel]]+100*Systematic[[#This Row],[State]]</f>
        <v>162011001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162</v>
      </c>
      <c r="B3099" s="1">
        <f>IF(C3099=0,IF(B3098=Protocol!$V$20,1,B3098+1),B3098)</f>
        <v>1</v>
      </c>
      <c r="C3099" s="1">
        <f>IF(C3098+1=Protocol!$V$21,0,C3098+1)</f>
        <v>11</v>
      </c>
      <c r="D3099" s="1">
        <f t="shared" si="113"/>
        <v>2</v>
      </c>
      <c r="E3099" s="1" t="str">
        <f>INDEX(Protocol[Mark],MATCH(C3099,Protocol[Step],0))</f>
        <v>8U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162010002</v>
      </c>
      <c r="H3099" s="134">
        <f>Systematic[[#This Row],[SampleVariableLabel]]+100*Systematic[[#This Row],[State]]</f>
        <v>162011102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162</v>
      </c>
      <c r="B3100" s="1">
        <f>IF(C3100=0,IF(B3099=Protocol!$V$20,1,B3099+1),B3099)</f>
        <v>1</v>
      </c>
      <c r="C3100" s="1">
        <f>IF(C3099+1=Protocol!$V$21,0,C3099+1)</f>
        <v>12</v>
      </c>
      <c r="D3100" s="1">
        <f t="shared" si="113"/>
        <v>3</v>
      </c>
      <c r="E3100" s="1" t="str">
        <f>INDEX(Protocol[Mark],MATCH(C3100,Protocol[Step],0))</f>
        <v>9Rot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162010003</v>
      </c>
      <c r="H3100" s="134">
        <f>Systematic[[#This Row],[SampleVariableLabel]]+100*Systematic[[#This Row],[State]]</f>
        <v>162011203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162</v>
      </c>
      <c r="B3101" s="1">
        <f>IF(C3101=0,IF(B3100=Protocol!$V$20,1,B3100+1),B3100)</f>
        <v>1</v>
      </c>
      <c r="C3101" s="1">
        <f>IF(C3100+1=Protocol!$V$21,0,C3100+1)</f>
        <v>13</v>
      </c>
      <c r="D3101" s="1">
        <f t="shared" si="113"/>
        <v>4</v>
      </c>
      <c r="E3101" s="1" t="str">
        <f>INDEX(Protocol[Mark],MATCH(C3101,Protocol[Step],0))</f>
        <v>10Ama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162010004</v>
      </c>
      <c r="H3101" s="134">
        <f>Systematic[[#This Row],[SampleVariableLabel]]+100*Systematic[[#This Row],[State]]</f>
        <v>162011304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163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R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163010005</v>
      </c>
      <c r="H3102" s="134">
        <f>Systematic[[#This Row],[SampleVariableLabel]]+100*Systematic[[#This Row],[State]]</f>
        <v>163010005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163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1Dig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163010006</v>
      </c>
      <c r="H3103" s="134">
        <f>Systematic[[#This Row],[SampleVariableLabel]]+100*Systematic[[#This Row],[State]]</f>
        <v>163010106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163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(D)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163010001</v>
      </c>
      <c r="H3104" s="134">
        <f>Systematic[[#This Row],[SampleVariableLabel]]+100*Systematic[[#This Row],[State]]</f>
        <v>163010201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163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(M.1)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163010002</v>
      </c>
      <c r="H3105" s="134">
        <f>Systematic[[#This Row],[SampleVariableLabel]]+100*Systematic[[#This Row],[State]]</f>
        <v>163010302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163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2Oct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163010003</v>
      </c>
      <c r="H3106" s="134">
        <f>Systematic[[#This Row],[SampleVariableLabel]]+100*Systematic[[#This Row],[State]]</f>
        <v>163010403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163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3M2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163010004</v>
      </c>
      <c r="H3107" s="134">
        <f>Systematic[[#This Row],[SampleVariableLabel]]+100*Systematic[[#This Row],[State]]</f>
        <v>163010504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163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M(c)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163010005</v>
      </c>
      <c r="H3108" s="134">
        <f>Systematic[[#This Row],[SampleVariableLabel]]+100*Systematic[[#This Row],[State]]</f>
        <v>163010605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163</v>
      </c>
      <c r="B3109" s="1">
        <f>IF(C3109=0,IF(B3108=Protocol!$V$20,1,B3108+1),B3108)</f>
        <v>1</v>
      </c>
      <c r="C3109" s="1">
        <f>IF(C3108+1=Protocol!$V$21,0,C3108+1)</f>
        <v>7</v>
      </c>
      <c r="D3109" s="1">
        <f t="shared" si="113"/>
        <v>6</v>
      </c>
      <c r="E3109" s="1" t="str">
        <f>INDEX(Protocol[Mark],MATCH(C3109,Protocol[Step],0))</f>
        <v>4P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163010006</v>
      </c>
      <c r="H3109" s="134">
        <f>Systematic[[#This Row],[SampleVariableLabel]]+100*Systematic[[#This Row],[State]]</f>
        <v>163010706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163</v>
      </c>
      <c r="B3110" s="1">
        <f>IF(C3110=0,IF(B3109=Protocol!$V$20,1,B3109+1),B3109)</f>
        <v>1</v>
      </c>
      <c r="C3110" s="1">
        <f>IF(C3109+1=Protocol!$V$21,0,C3109+1)</f>
        <v>8</v>
      </c>
      <c r="D3110" s="1">
        <f t="shared" si="113"/>
        <v>1</v>
      </c>
      <c r="E3110" s="1" t="str">
        <f>INDEX(Protocol[Mark],MATCH(C3110,Protocol[Step],0))</f>
        <v>5G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163010001</v>
      </c>
      <c r="H3110" s="134">
        <f>Systematic[[#This Row],[SampleVariableLabel]]+100*Systematic[[#This Row],[State]]</f>
        <v>163010801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163</v>
      </c>
      <c r="B3111" s="1">
        <f>IF(C3111=0,IF(B3110=Protocol!$V$20,1,B3110+1),B3110)</f>
        <v>1</v>
      </c>
      <c r="C3111" s="1">
        <f>IF(C3110+1=Protocol!$V$21,0,C3110+1)</f>
        <v>9</v>
      </c>
      <c r="D3111" s="1">
        <f t="shared" si="113"/>
        <v>2</v>
      </c>
      <c r="E3111" s="1" t="str">
        <f>INDEX(Protocol[Mark],MATCH(C3111,Protocol[Step],0))</f>
        <v>6S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163010002</v>
      </c>
      <c r="H3111" s="134">
        <f>Systematic[[#This Row],[SampleVariableLabel]]+100*Systematic[[#This Row],[State]]</f>
        <v>163010902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163</v>
      </c>
      <c r="B3112" s="1">
        <f>IF(C3112=0,IF(B3111=Protocol!$V$20,1,B3111+1),B3111)</f>
        <v>1</v>
      </c>
      <c r="C3112" s="1">
        <f>IF(C3111+1=Protocol!$V$21,0,C3111+1)</f>
        <v>10</v>
      </c>
      <c r="D3112" s="1">
        <f t="shared" si="113"/>
        <v>3</v>
      </c>
      <c r="E3112" s="1" t="str">
        <f>INDEX(Protocol[Mark],MATCH(C3112,Protocol[Step],0))</f>
        <v>7Gp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163010003</v>
      </c>
      <c r="H3112" s="134">
        <f>Systematic[[#This Row],[SampleVariableLabel]]+100*Systematic[[#This Row],[State]]</f>
        <v>163011003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163</v>
      </c>
      <c r="B3113" s="1">
        <f>IF(C3113=0,IF(B3112=Protocol!$V$20,1,B3112+1),B3112)</f>
        <v>1</v>
      </c>
      <c r="C3113" s="1">
        <f>IF(C3112+1=Protocol!$V$21,0,C3112+1)</f>
        <v>11</v>
      </c>
      <c r="D3113" s="1">
        <f t="shared" si="113"/>
        <v>4</v>
      </c>
      <c r="E3113" s="1" t="str">
        <f>INDEX(Protocol[Mark],MATCH(C3113,Protocol[Step],0))</f>
        <v>8U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163010004</v>
      </c>
      <c r="H3113" s="134">
        <f>Systematic[[#This Row],[SampleVariableLabel]]+100*Systematic[[#This Row],[State]]</f>
        <v>163011104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163</v>
      </c>
      <c r="B3114" s="1">
        <f>IF(C3114=0,IF(B3113=Protocol!$V$20,1,B3113+1),B3113)</f>
        <v>1</v>
      </c>
      <c r="C3114" s="1">
        <f>IF(C3113+1=Protocol!$V$21,0,C3113+1)</f>
        <v>12</v>
      </c>
      <c r="D3114" s="1">
        <f t="shared" si="113"/>
        <v>5</v>
      </c>
      <c r="E3114" s="1" t="str">
        <f>INDEX(Protocol[Mark],MATCH(C3114,Protocol[Step],0))</f>
        <v>9Rot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163010005</v>
      </c>
      <c r="H3114" s="134">
        <f>Systematic[[#This Row],[SampleVariableLabel]]+100*Systematic[[#This Row],[State]]</f>
        <v>163011205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163</v>
      </c>
      <c r="B3115" s="1">
        <f>IF(C3115=0,IF(B3114=Protocol!$V$20,1,B3114+1),B3114)</f>
        <v>1</v>
      </c>
      <c r="C3115" s="1">
        <f>IF(C3114+1=Protocol!$V$21,0,C3114+1)</f>
        <v>13</v>
      </c>
      <c r="D3115" s="1">
        <f t="shared" si="113"/>
        <v>6</v>
      </c>
      <c r="E3115" s="1" t="str">
        <f>INDEX(Protocol[Mark],MATCH(C3115,Protocol[Step],0))</f>
        <v>10Ama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163010006</v>
      </c>
      <c r="H3115" s="134">
        <f>Systematic[[#This Row],[SampleVariableLabel]]+100*Systematic[[#This Row],[State]]</f>
        <v>163011306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164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R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164010001</v>
      </c>
      <c r="H3116" s="134">
        <f>Systematic[[#This Row],[SampleVariableLabel]]+100*Systematic[[#This Row],[State]]</f>
        <v>164010001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164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1Dig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164010002</v>
      </c>
      <c r="H3117" s="134">
        <f>Systematic[[#This Row],[SampleVariableLabel]]+100*Systematic[[#This Row],[State]]</f>
        <v>164010102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164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(D)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164010003</v>
      </c>
      <c r="H3118" s="134">
        <f>Systematic[[#This Row],[SampleVariableLabel]]+100*Systematic[[#This Row],[State]]</f>
        <v>164010203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164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(M.1)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164010004</v>
      </c>
      <c r="H3119" s="134">
        <f>Systematic[[#This Row],[SampleVariableLabel]]+100*Systematic[[#This Row],[State]]</f>
        <v>164010304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164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2Oct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164010005</v>
      </c>
      <c r="H3120" s="134">
        <f>Systematic[[#This Row],[SampleVariableLabel]]+100*Systematic[[#This Row],[State]]</f>
        <v>164010405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164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3M2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164010006</v>
      </c>
      <c r="H3121" s="134">
        <f>Systematic[[#This Row],[SampleVariableLabel]]+100*Systematic[[#This Row],[State]]</f>
        <v>164010506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164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M(c)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164010001</v>
      </c>
      <c r="H3122" s="134">
        <f>Systematic[[#This Row],[SampleVariableLabel]]+100*Systematic[[#This Row],[State]]</f>
        <v>164010601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164</v>
      </c>
      <c r="B3123" s="1">
        <f>IF(C3123=0,IF(B3122=Protocol!$V$20,1,B3122+1),B3122)</f>
        <v>1</v>
      </c>
      <c r="C3123" s="1">
        <f>IF(C3122+1=Protocol!$V$21,0,C3122+1)</f>
        <v>7</v>
      </c>
      <c r="D3123" s="1">
        <f t="shared" si="113"/>
        <v>2</v>
      </c>
      <c r="E3123" s="1" t="str">
        <f>INDEX(Protocol[Mark],MATCH(C3123,Protocol[Step],0))</f>
        <v>4P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164010002</v>
      </c>
      <c r="H3123" s="134">
        <f>Systematic[[#This Row],[SampleVariableLabel]]+100*Systematic[[#This Row],[State]]</f>
        <v>164010702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164</v>
      </c>
      <c r="B3124" s="1">
        <f>IF(C3124=0,IF(B3123=Protocol!$V$20,1,B3123+1),B3123)</f>
        <v>1</v>
      </c>
      <c r="C3124" s="1">
        <f>IF(C3123+1=Protocol!$V$21,0,C3123+1)</f>
        <v>8</v>
      </c>
      <c r="D3124" s="1">
        <f t="shared" si="113"/>
        <v>3</v>
      </c>
      <c r="E3124" s="1" t="str">
        <f>INDEX(Protocol[Mark],MATCH(C3124,Protocol[Step],0))</f>
        <v>5G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164010003</v>
      </c>
      <c r="H3124" s="134">
        <f>Systematic[[#This Row],[SampleVariableLabel]]+100*Systematic[[#This Row],[State]]</f>
        <v>164010803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164</v>
      </c>
      <c r="B3125" s="1">
        <f>IF(C3125=0,IF(B3124=Protocol!$V$20,1,B3124+1),B3124)</f>
        <v>1</v>
      </c>
      <c r="C3125" s="1">
        <f>IF(C3124+1=Protocol!$V$21,0,C3124+1)</f>
        <v>9</v>
      </c>
      <c r="D3125" s="1">
        <f t="shared" si="113"/>
        <v>4</v>
      </c>
      <c r="E3125" s="1" t="str">
        <f>INDEX(Protocol[Mark],MATCH(C3125,Protocol[Step],0))</f>
        <v>6S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164010004</v>
      </c>
      <c r="H3125" s="134">
        <f>Systematic[[#This Row],[SampleVariableLabel]]+100*Systematic[[#This Row],[State]]</f>
        <v>164010904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164</v>
      </c>
      <c r="B3126" s="1">
        <f>IF(C3126=0,IF(B3125=Protocol!$V$20,1,B3125+1),B3125)</f>
        <v>1</v>
      </c>
      <c r="C3126" s="1">
        <f>IF(C3125+1=Protocol!$V$21,0,C3125+1)</f>
        <v>10</v>
      </c>
      <c r="D3126" s="1">
        <f t="shared" si="113"/>
        <v>5</v>
      </c>
      <c r="E3126" s="1" t="str">
        <f>INDEX(Protocol[Mark],MATCH(C3126,Protocol[Step],0))</f>
        <v>7Gp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164010005</v>
      </c>
      <c r="H3126" s="134">
        <f>Systematic[[#This Row],[SampleVariableLabel]]+100*Systematic[[#This Row],[State]]</f>
        <v>164011005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164</v>
      </c>
      <c r="B3127" s="1">
        <f>IF(C3127=0,IF(B3126=Protocol!$V$20,1,B3126+1),B3126)</f>
        <v>1</v>
      </c>
      <c r="C3127" s="1">
        <f>IF(C3126+1=Protocol!$V$21,0,C3126+1)</f>
        <v>11</v>
      </c>
      <c r="D3127" s="1">
        <f t="shared" si="113"/>
        <v>6</v>
      </c>
      <c r="E3127" s="1" t="str">
        <f>INDEX(Protocol[Mark],MATCH(C3127,Protocol[Step],0))</f>
        <v>8U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164010006</v>
      </c>
      <c r="H3127" s="134">
        <f>Systematic[[#This Row],[SampleVariableLabel]]+100*Systematic[[#This Row],[State]]</f>
        <v>164011106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164</v>
      </c>
      <c r="B3128" s="1">
        <f>IF(C3128=0,IF(B3127=Protocol!$V$20,1,B3127+1),B3127)</f>
        <v>1</v>
      </c>
      <c r="C3128" s="1">
        <f>IF(C3127+1=Protocol!$V$21,0,C3127+1)</f>
        <v>12</v>
      </c>
      <c r="D3128" s="1">
        <f t="shared" si="113"/>
        <v>1</v>
      </c>
      <c r="E3128" s="1" t="str">
        <f>INDEX(Protocol[Mark],MATCH(C3128,Protocol[Step],0))</f>
        <v>9Rot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164010001</v>
      </c>
      <c r="H3128" s="134">
        <f>Systematic[[#This Row],[SampleVariableLabel]]+100*Systematic[[#This Row],[State]]</f>
        <v>164011201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164</v>
      </c>
      <c r="B3129" s="1">
        <f>IF(C3129=0,IF(B3128=Protocol!$V$20,1,B3128+1),B3128)</f>
        <v>1</v>
      </c>
      <c r="C3129" s="1">
        <f>IF(C3128+1=Protocol!$V$21,0,C3128+1)</f>
        <v>13</v>
      </c>
      <c r="D3129" s="1">
        <f t="shared" si="113"/>
        <v>2</v>
      </c>
      <c r="E3129" s="1" t="str">
        <f>INDEX(Protocol[Mark],MATCH(C3129,Protocol[Step],0))</f>
        <v>10Ama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164010002</v>
      </c>
      <c r="H3129" s="134">
        <f>Systematic[[#This Row],[SampleVariableLabel]]+100*Systematic[[#This Row],[State]]</f>
        <v>164011302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165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R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165010003</v>
      </c>
      <c r="H3130" s="134">
        <f>Systematic[[#This Row],[SampleVariableLabel]]+100*Systematic[[#This Row],[State]]</f>
        <v>165010003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165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1Dig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165010004</v>
      </c>
      <c r="H3131" s="134">
        <f>Systematic[[#This Row],[SampleVariableLabel]]+100*Systematic[[#This Row],[State]]</f>
        <v>165010104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165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(D)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165010005</v>
      </c>
      <c r="H3132" s="134">
        <f>Systematic[[#This Row],[SampleVariableLabel]]+100*Systematic[[#This Row],[State]]</f>
        <v>165010205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165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(M.1)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165010006</v>
      </c>
      <c r="H3133" s="134">
        <f>Systematic[[#This Row],[SampleVariableLabel]]+100*Systematic[[#This Row],[State]]</f>
        <v>165010306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165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2Oct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165010001</v>
      </c>
      <c r="H3134" s="134">
        <f>Systematic[[#This Row],[SampleVariableLabel]]+100*Systematic[[#This Row],[State]]</f>
        <v>165010401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165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3M2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165010002</v>
      </c>
      <c r="H3135" s="134">
        <f>Systematic[[#This Row],[SampleVariableLabel]]+100*Systematic[[#This Row],[State]]</f>
        <v>165010502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165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M(c)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165010003</v>
      </c>
      <c r="H3136" s="134">
        <f>Systematic[[#This Row],[SampleVariableLabel]]+100*Systematic[[#This Row],[State]]</f>
        <v>165010603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165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4P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165010004</v>
      </c>
      <c r="H3137" s="134">
        <f>Systematic[[#This Row],[SampleVariableLabel]]+100*Systematic[[#This Row],[State]]</f>
        <v>165010704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165</v>
      </c>
      <c r="B3138" s="1">
        <f>IF(C3138=0,IF(B3137=Protocol!$V$20,1,B3137+1),B3137)</f>
        <v>1</v>
      </c>
      <c r="C3138" s="1">
        <f>IF(C3137+1=Protocol!$V$21,0,C3137+1)</f>
        <v>8</v>
      </c>
      <c r="D3138" s="1">
        <f t="shared" si="113"/>
        <v>5</v>
      </c>
      <c r="E3138" s="1" t="str">
        <f>INDEX(Protocol[Mark],MATCH(C3138,Protocol[Step],0))</f>
        <v>5G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165010005</v>
      </c>
      <c r="H3138" s="134">
        <f>Systematic[[#This Row],[SampleVariableLabel]]+100*Systematic[[#This Row],[State]]</f>
        <v>165010805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165</v>
      </c>
      <c r="B3139" s="1">
        <f>IF(C3139=0,IF(B3138=Protocol!$V$20,1,B3138+1),B3138)</f>
        <v>1</v>
      </c>
      <c r="C3139" s="1">
        <f>IF(C3138+1=Protocol!$V$21,0,C3138+1)</f>
        <v>9</v>
      </c>
      <c r="D3139" s="1">
        <f t="shared" ref="D3139:D3202" si="115">IF(D3138=nVariables,1,D3138+1)</f>
        <v>6</v>
      </c>
      <c r="E3139" s="1" t="str">
        <f>INDEX(Protocol[Mark],MATCH(C3139,Protocol[Step],0))</f>
        <v>6S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165010006</v>
      </c>
      <c r="H3139" s="134">
        <f>Systematic[[#This Row],[SampleVariableLabel]]+100*Systematic[[#This Row],[State]]</f>
        <v>165010906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165</v>
      </c>
      <c r="B3140" s="1">
        <f>IF(C3140=0,IF(B3139=Protocol!$V$20,1,B3139+1),B3139)</f>
        <v>1</v>
      </c>
      <c r="C3140" s="1">
        <f>IF(C3139+1=Protocol!$V$21,0,C3139+1)</f>
        <v>10</v>
      </c>
      <c r="D3140" s="1">
        <f t="shared" si="115"/>
        <v>1</v>
      </c>
      <c r="E3140" s="1" t="str">
        <f>INDEX(Protocol[Mark],MATCH(C3140,Protocol[Step],0))</f>
        <v>7Gp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165010001</v>
      </c>
      <c r="H3140" s="134">
        <f>Systematic[[#This Row],[SampleVariableLabel]]+100*Systematic[[#This Row],[State]]</f>
        <v>165011001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165</v>
      </c>
      <c r="B3141" s="1">
        <f>IF(C3141=0,IF(B3140=Protocol!$V$20,1,B3140+1),B3140)</f>
        <v>1</v>
      </c>
      <c r="C3141" s="1">
        <f>IF(C3140+1=Protocol!$V$21,0,C3140+1)</f>
        <v>11</v>
      </c>
      <c r="D3141" s="1">
        <f t="shared" si="115"/>
        <v>2</v>
      </c>
      <c r="E3141" s="1" t="str">
        <f>INDEX(Protocol[Mark],MATCH(C3141,Protocol[Step],0))</f>
        <v>8U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165010002</v>
      </c>
      <c r="H3141" s="134">
        <f>Systematic[[#This Row],[SampleVariableLabel]]+100*Systematic[[#This Row],[State]]</f>
        <v>165011102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165</v>
      </c>
      <c r="B3142" s="1">
        <f>IF(C3142=0,IF(B3141=Protocol!$V$20,1,B3141+1),B3141)</f>
        <v>1</v>
      </c>
      <c r="C3142" s="1">
        <f>IF(C3141+1=Protocol!$V$21,0,C3141+1)</f>
        <v>12</v>
      </c>
      <c r="D3142" s="1">
        <f t="shared" si="115"/>
        <v>3</v>
      </c>
      <c r="E3142" s="1" t="str">
        <f>INDEX(Protocol[Mark],MATCH(C3142,Protocol[Step],0))</f>
        <v>9Rot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165010003</v>
      </c>
      <c r="H3142" s="134">
        <f>Systematic[[#This Row],[SampleVariableLabel]]+100*Systematic[[#This Row],[State]]</f>
        <v>165011203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165</v>
      </c>
      <c r="B3143" s="1">
        <f>IF(C3143=0,IF(B3142=Protocol!$V$20,1,B3142+1),B3142)</f>
        <v>1</v>
      </c>
      <c r="C3143" s="1">
        <f>IF(C3142+1=Protocol!$V$21,0,C3142+1)</f>
        <v>13</v>
      </c>
      <c r="D3143" s="1">
        <f t="shared" si="115"/>
        <v>4</v>
      </c>
      <c r="E3143" s="1" t="str">
        <f>INDEX(Protocol[Mark],MATCH(C3143,Protocol[Step],0))</f>
        <v>10Ama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165010004</v>
      </c>
      <c r="H3143" s="134">
        <f>Systematic[[#This Row],[SampleVariableLabel]]+100*Systematic[[#This Row],[State]]</f>
        <v>165011304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166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166010005</v>
      </c>
      <c r="H3144" s="134">
        <f>Systematic[[#This Row],[SampleVariableLabel]]+100*Systematic[[#This Row],[State]]</f>
        <v>166010005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166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1Dig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166010006</v>
      </c>
      <c r="H3145" s="134">
        <f>Systematic[[#This Row],[SampleVariableLabel]]+100*Systematic[[#This Row],[State]]</f>
        <v>166010106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166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(D)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166010001</v>
      </c>
      <c r="H3146" s="134">
        <f>Systematic[[#This Row],[SampleVariableLabel]]+100*Systematic[[#This Row],[State]]</f>
        <v>166010201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166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(M.1)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166010002</v>
      </c>
      <c r="H3147" s="134">
        <f>Systematic[[#This Row],[SampleVariableLabel]]+100*Systematic[[#This Row],[State]]</f>
        <v>166010302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166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2Oct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166010003</v>
      </c>
      <c r="H3148" s="134">
        <f>Systematic[[#This Row],[SampleVariableLabel]]+100*Systematic[[#This Row],[State]]</f>
        <v>166010403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166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3M2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166010004</v>
      </c>
      <c r="H3149" s="134">
        <f>Systematic[[#This Row],[SampleVariableLabel]]+100*Systematic[[#This Row],[State]]</f>
        <v>166010504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166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M(c)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166010005</v>
      </c>
      <c r="H3150" s="134">
        <f>Systematic[[#This Row],[SampleVariableLabel]]+100*Systematic[[#This Row],[State]]</f>
        <v>166010605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166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4P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166010006</v>
      </c>
      <c r="H3151" s="134">
        <f>Systematic[[#This Row],[SampleVariableLabel]]+100*Systematic[[#This Row],[State]]</f>
        <v>166010706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166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5G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166010001</v>
      </c>
      <c r="H3152" s="134">
        <f>Systematic[[#This Row],[SampleVariableLabel]]+100*Systematic[[#This Row],[State]]</f>
        <v>166010801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166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6S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166010002</v>
      </c>
      <c r="H3153" s="134">
        <f>Systematic[[#This Row],[SampleVariableLabel]]+100*Systematic[[#This Row],[State]]</f>
        <v>166010902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166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7Gp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166010003</v>
      </c>
      <c r="H3154" s="134">
        <f>Systematic[[#This Row],[SampleVariableLabel]]+100*Systematic[[#This Row],[State]]</f>
        <v>166011003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166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8U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166010004</v>
      </c>
      <c r="H3155" s="134">
        <f>Systematic[[#This Row],[SampleVariableLabel]]+100*Systematic[[#This Row],[State]]</f>
        <v>166011104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166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9Rot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166010005</v>
      </c>
      <c r="H3156" s="134">
        <f>Systematic[[#This Row],[SampleVariableLabel]]+100*Systematic[[#This Row],[State]]</f>
        <v>166011205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166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10Ama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166010006</v>
      </c>
      <c r="H3157" s="134">
        <f>Systematic[[#This Row],[SampleVariableLabel]]+100*Systematic[[#This Row],[State]]</f>
        <v>166011306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167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R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167010001</v>
      </c>
      <c r="H3158" s="134">
        <f>Systematic[[#This Row],[SampleVariableLabel]]+100*Systematic[[#This Row],[State]]</f>
        <v>167010001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167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1Dig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167010002</v>
      </c>
      <c r="H3159" s="134">
        <f>Systematic[[#This Row],[SampleVariableLabel]]+100*Systematic[[#This Row],[State]]</f>
        <v>167010102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167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(D)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167010003</v>
      </c>
      <c r="H3160" s="134">
        <f>Systematic[[#This Row],[SampleVariableLabel]]+100*Systematic[[#This Row],[State]]</f>
        <v>167010203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167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(M.1)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167010004</v>
      </c>
      <c r="H3161" s="134">
        <f>Systematic[[#This Row],[SampleVariableLabel]]+100*Systematic[[#This Row],[State]]</f>
        <v>167010304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167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2Oct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167010005</v>
      </c>
      <c r="H3162" s="134">
        <f>Systematic[[#This Row],[SampleVariableLabel]]+100*Systematic[[#This Row],[State]]</f>
        <v>167010405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167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3M2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167010006</v>
      </c>
      <c r="H3163" s="134">
        <f>Systematic[[#This Row],[SampleVariableLabel]]+100*Systematic[[#This Row],[State]]</f>
        <v>167010506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167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M(c)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167010001</v>
      </c>
      <c r="H3164" s="134">
        <f>Systematic[[#This Row],[SampleVariableLabel]]+100*Systematic[[#This Row],[State]]</f>
        <v>167010601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167</v>
      </c>
      <c r="B3165" s="1">
        <f>IF(C3165=0,IF(B3164=Protocol!$V$20,1,B3164+1),B3164)</f>
        <v>1</v>
      </c>
      <c r="C3165" s="1">
        <f>IF(C3164+1=Protocol!$V$21,0,C3164+1)</f>
        <v>7</v>
      </c>
      <c r="D3165" s="1">
        <f t="shared" si="115"/>
        <v>2</v>
      </c>
      <c r="E3165" s="1" t="str">
        <f>INDEX(Protocol[Mark],MATCH(C3165,Protocol[Step],0))</f>
        <v>4P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167010002</v>
      </c>
      <c r="H3165" s="134">
        <f>Systematic[[#This Row],[SampleVariableLabel]]+100*Systematic[[#This Row],[State]]</f>
        <v>167010702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167</v>
      </c>
      <c r="B3166" s="1">
        <f>IF(C3166=0,IF(B3165=Protocol!$V$20,1,B3165+1),B3165)</f>
        <v>1</v>
      </c>
      <c r="C3166" s="1">
        <f>IF(C3165+1=Protocol!$V$21,0,C3165+1)</f>
        <v>8</v>
      </c>
      <c r="D3166" s="1">
        <f t="shared" si="115"/>
        <v>3</v>
      </c>
      <c r="E3166" s="1" t="str">
        <f>INDEX(Protocol[Mark],MATCH(C3166,Protocol[Step],0))</f>
        <v>5G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167010003</v>
      </c>
      <c r="H3166" s="134">
        <f>Systematic[[#This Row],[SampleVariableLabel]]+100*Systematic[[#This Row],[State]]</f>
        <v>167010803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167</v>
      </c>
      <c r="B3167" s="1">
        <f>IF(C3167=0,IF(B3166=Protocol!$V$20,1,B3166+1),B3166)</f>
        <v>1</v>
      </c>
      <c r="C3167" s="1">
        <f>IF(C3166+1=Protocol!$V$21,0,C3166+1)</f>
        <v>9</v>
      </c>
      <c r="D3167" s="1">
        <f t="shared" si="115"/>
        <v>4</v>
      </c>
      <c r="E3167" s="1" t="str">
        <f>INDEX(Protocol[Mark],MATCH(C3167,Protocol[Step],0))</f>
        <v>6S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167010004</v>
      </c>
      <c r="H3167" s="134">
        <f>Systematic[[#This Row],[SampleVariableLabel]]+100*Systematic[[#This Row],[State]]</f>
        <v>167010904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167</v>
      </c>
      <c r="B3168" s="1">
        <f>IF(C3168=0,IF(B3167=Protocol!$V$20,1,B3167+1),B3167)</f>
        <v>1</v>
      </c>
      <c r="C3168" s="1">
        <f>IF(C3167+1=Protocol!$V$21,0,C3167+1)</f>
        <v>10</v>
      </c>
      <c r="D3168" s="1">
        <f t="shared" si="115"/>
        <v>5</v>
      </c>
      <c r="E3168" s="1" t="str">
        <f>INDEX(Protocol[Mark],MATCH(C3168,Protocol[Step],0))</f>
        <v>7Gp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167010005</v>
      </c>
      <c r="H3168" s="134">
        <f>Systematic[[#This Row],[SampleVariableLabel]]+100*Systematic[[#This Row],[State]]</f>
        <v>167011005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167</v>
      </c>
      <c r="B3169" s="1">
        <f>IF(C3169=0,IF(B3168=Protocol!$V$20,1,B3168+1),B3168)</f>
        <v>1</v>
      </c>
      <c r="C3169" s="1">
        <f>IF(C3168+1=Protocol!$V$21,0,C3168+1)</f>
        <v>11</v>
      </c>
      <c r="D3169" s="1">
        <f t="shared" si="115"/>
        <v>6</v>
      </c>
      <c r="E3169" s="1" t="str">
        <f>INDEX(Protocol[Mark],MATCH(C3169,Protocol[Step],0))</f>
        <v>8U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167010006</v>
      </c>
      <c r="H3169" s="134">
        <f>Systematic[[#This Row],[SampleVariableLabel]]+100*Systematic[[#This Row],[State]]</f>
        <v>167011106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167</v>
      </c>
      <c r="B3170" s="1">
        <f>IF(C3170=0,IF(B3169=Protocol!$V$20,1,B3169+1),B3169)</f>
        <v>1</v>
      </c>
      <c r="C3170" s="1">
        <f>IF(C3169+1=Protocol!$V$21,0,C3169+1)</f>
        <v>12</v>
      </c>
      <c r="D3170" s="1">
        <f t="shared" si="115"/>
        <v>1</v>
      </c>
      <c r="E3170" s="1" t="str">
        <f>INDEX(Protocol[Mark],MATCH(C3170,Protocol[Step],0))</f>
        <v>9Rot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167010001</v>
      </c>
      <c r="H3170" s="134">
        <f>Systematic[[#This Row],[SampleVariableLabel]]+100*Systematic[[#This Row],[State]]</f>
        <v>167011201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167</v>
      </c>
      <c r="B3171" s="1">
        <f>IF(C3171=0,IF(B3170=Protocol!$V$20,1,B3170+1),B3170)</f>
        <v>1</v>
      </c>
      <c r="C3171" s="1">
        <f>IF(C3170+1=Protocol!$V$21,0,C3170+1)</f>
        <v>13</v>
      </c>
      <c r="D3171" s="1">
        <f t="shared" si="115"/>
        <v>2</v>
      </c>
      <c r="E3171" s="1" t="str">
        <f>INDEX(Protocol[Mark],MATCH(C3171,Protocol[Step],0))</f>
        <v>10Ama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167010002</v>
      </c>
      <c r="H3171" s="134">
        <f>Systematic[[#This Row],[SampleVariableLabel]]+100*Systematic[[#This Row],[State]]</f>
        <v>167011302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168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R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168010003</v>
      </c>
      <c r="H3172" s="134">
        <f>Systematic[[#This Row],[SampleVariableLabel]]+100*Systematic[[#This Row],[State]]</f>
        <v>168010003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168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1Dig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168010004</v>
      </c>
      <c r="H3173" s="134">
        <f>Systematic[[#This Row],[SampleVariableLabel]]+100*Systematic[[#This Row],[State]]</f>
        <v>168010104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168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(D)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168010005</v>
      </c>
      <c r="H3174" s="134">
        <f>Systematic[[#This Row],[SampleVariableLabel]]+100*Systematic[[#This Row],[State]]</f>
        <v>168010205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168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(M.1)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168010006</v>
      </c>
      <c r="H3175" s="134">
        <f>Systematic[[#This Row],[SampleVariableLabel]]+100*Systematic[[#This Row],[State]]</f>
        <v>168010306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168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2Oct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168010001</v>
      </c>
      <c r="H3176" s="134">
        <f>Systematic[[#This Row],[SampleVariableLabel]]+100*Systematic[[#This Row],[State]]</f>
        <v>168010401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168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3M2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168010002</v>
      </c>
      <c r="H3177" s="134">
        <f>Systematic[[#This Row],[SampleVariableLabel]]+100*Systematic[[#This Row],[State]]</f>
        <v>168010502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168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M(c)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168010003</v>
      </c>
      <c r="H3178" s="134">
        <f>Systematic[[#This Row],[SampleVariableLabel]]+100*Systematic[[#This Row],[State]]</f>
        <v>168010603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168</v>
      </c>
      <c r="B3179" s="1">
        <f>IF(C3179=0,IF(B3178=Protocol!$V$20,1,B3178+1),B3178)</f>
        <v>1</v>
      </c>
      <c r="C3179" s="1">
        <f>IF(C3178+1=Protocol!$V$21,0,C3178+1)</f>
        <v>7</v>
      </c>
      <c r="D3179" s="1">
        <f t="shared" si="115"/>
        <v>4</v>
      </c>
      <c r="E3179" s="1" t="str">
        <f>INDEX(Protocol[Mark],MATCH(C3179,Protocol[Step],0))</f>
        <v>4P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168010004</v>
      </c>
      <c r="H3179" s="134">
        <f>Systematic[[#This Row],[SampleVariableLabel]]+100*Systematic[[#This Row],[State]]</f>
        <v>168010704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168</v>
      </c>
      <c r="B3180" s="1">
        <f>IF(C3180=0,IF(B3179=Protocol!$V$20,1,B3179+1),B3179)</f>
        <v>1</v>
      </c>
      <c r="C3180" s="1">
        <f>IF(C3179+1=Protocol!$V$21,0,C3179+1)</f>
        <v>8</v>
      </c>
      <c r="D3180" s="1">
        <f t="shared" si="115"/>
        <v>5</v>
      </c>
      <c r="E3180" s="1" t="str">
        <f>INDEX(Protocol[Mark],MATCH(C3180,Protocol[Step],0))</f>
        <v>5G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168010005</v>
      </c>
      <c r="H3180" s="134">
        <f>Systematic[[#This Row],[SampleVariableLabel]]+100*Systematic[[#This Row],[State]]</f>
        <v>168010805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168</v>
      </c>
      <c r="B3181" s="1">
        <f>IF(C3181=0,IF(B3180=Protocol!$V$20,1,B3180+1),B3180)</f>
        <v>1</v>
      </c>
      <c r="C3181" s="1">
        <f>IF(C3180+1=Protocol!$V$21,0,C3180+1)</f>
        <v>9</v>
      </c>
      <c r="D3181" s="1">
        <f t="shared" si="115"/>
        <v>6</v>
      </c>
      <c r="E3181" s="1" t="str">
        <f>INDEX(Protocol[Mark],MATCH(C3181,Protocol[Step],0))</f>
        <v>6S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168010006</v>
      </c>
      <c r="H3181" s="134">
        <f>Systematic[[#This Row],[SampleVariableLabel]]+100*Systematic[[#This Row],[State]]</f>
        <v>168010906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168</v>
      </c>
      <c r="B3182" s="1">
        <f>IF(C3182=0,IF(B3181=Protocol!$V$20,1,B3181+1),B3181)</f>
        <v>1</v>
      </c>
      <c r="C3182" s="1">
        <f>IF(C3181+1=Protocol!$V$21,0,C3181+1)</f>
        <v>10</v>
      </c>
      <c r="D3182" s="1">
        <f t="shared" si="115"/>
        <v>1</v>
      </c>
      <c r="E3182" s="1" t="str">
        <f>INDEX(Protocol[Mark],MATCH(C3182,Protocol[Step],0))</f>
        <v>7Gp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168010001</v>
      </c>
      <c r="H3182" s="134">
        <f>Systematic[[#This Row],[SampleVariableLabel]]+100*Systematic[[#This Row],[State]]</f>
        <v>168011001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168</v>
      </c>
      <c r="B3183" s="1">
        <f>IF(C3183=0,IF(B3182=Protocol!$V$20,1,B3182+1),B3182)</f>
        <v>1</v>
      </c>
      <c r="C3183" s="1">
        <f>IF(C3182+1=Protocol!$V$21,0,C3182+1)</f>
        <v>11</v>
      </c>
      <c r="D3183" s="1">
        <f t="shared" si="115"/>
        <v>2</v>
      </c>
      <c r="E3183" s="1" t="str">
        <f>INDEX(Protocol[Mark],MATCH(C3183,Protocol[Step],0))</f>
        <v>8U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168010002</v>
      </c>
      <c r="H3183" s="134">
        <f>Systematic[[#This Row],[SampleVariableLabel]]+100*Systematic[[#This Row],[State]]</f>
        <v>168011102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168</v>
      </c>
      <c r="B3184" s="1">
        <f>IF(C3184=0,IF(B3183=Protocol!$V$20,1,B3183+1),B3183)</f>
        <v>1</v>
      </c>
      <c r="C3184" s="1">
        <f>IF(C3183+1=Protocol!$V$21,0,C3183+1)</f>
        <v>12</v>
      </c>
      <c r="D3184" s="1">
        <f t="shared" si="115"/>
        <v>3</v>
      </c>
      <c r="E3184" s="1" t="str">
        <f>INDEX(Protocol[Mark],MATCH(C3184,Protocol[Step],0))</f>
        <v>9Rot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168010003</v>
      </c>
      <c r="H3184" s="134">
        <f>Systematic[[#This Row],[SampleVariableLabel]]+100*Systematic[[#This Row],[State]]</f>
        <v>168011203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168</v>
      </c>
      <c r="B3185" s="1">
        <f>IF(C3185=0,IF(B3184=Protocol!$V$20,1,B3184+1),B3184)</f>
        <v>1</v>
      </c>
      <c r="C3185" s="1">
        <f>IF(C3184+1=Protocol!$V$21,0,C3184+1)</f>
        <v>13</v>
      </c>
      <c r="D3185" s="1">
        <f t="shared" si="115"/>
        <v>4</v>
      </c>
      <c r="E3185" s="1" t="str">
        <f>INDEX(Protocol[Mark],MATCH(C3185,Protocol[Step],0))</f>
        <v>10Ama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168010004</v>
      </c>
      <c r="H3185" s="134">
        <f>Systematic[[#This Row],[SampleVariableLabel]]+100*Systematic[[#This Row],[State]]</f>
        <v>168011304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169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R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169010005</v>
      </c>
      <c r="H3186" s="134">
        <f>Systematic[[#This Row],[SampleVariableLabel]]+100*Systematic[[#This Row],[State]]</f>
        <v>169010005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169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169010006</v>
      </c>
      <c r="H3187" s="134">
        <f>Systematic[[#This Row],[SampleVariableLabel]]+100*Systematic[[#This Row],[State]]</f>
        <v>169010106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169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(D)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169010001</v>
      </c>
      <c r="H3188" s="134">
        <f>Systematic[[#This Row],[SampleVariableLabel]]+100*Systematic[[#This Row],[State]]</f>
        <v>169010201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169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(M.1)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169010002</v>
      </c>
      <c r="H3189" s="134">
        <f>Systematic[[#This Row],[SampleVariableLabel]]+100*Systematic[[#This Row],[State]]</f>
        <v>169010302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169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169010003</v>
      </c>
      <c r="H3190" s="134">
        <f>Systematic[[#This Row],[SampleVariableLabel]]+100*Systematic[[#This Row],[State]]</f>
        <v>169010403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169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3M2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169010004</v>
      </c>
      <c r="H3191" s="134">
        <f>Systematic[[#This Row],[SampleVariableLabel]]+100*Systematic[[#This Row],[State]]</f>
        <v>169010504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169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M(c)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169010005</v>
      </c>
      <c r="H3192" s="134">
        <f>Systematic[[#This Row],[SampleVariableLabel]]+100*Systematic[[#This Row],[State]]</f>
        <v>169010605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169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4P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169010006</v>
      </c>
      <c r="H3193" s="134">
        <f>Systematic[[#This Row],[SampleVariableLabel]]+100*Systematic[[#This Row],[State]]</f>
        <v>169010706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169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5G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169010001</v>
      </c>
      <c r="H3194" s="134">
        <f>Systematic[[#This Row],[SampleVariableLabel]]+100*Systematic[[#This Row],[State]]</f>
        <v>169010801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169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6S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169010002</v>
      </c>
      <c r="H3195" s="134">
        <f>Systematic[[#This Row],[SampleVariableLabel]]+100*Systematic[[#This Row],[State]]</f>
        <v>169010902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169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7Gp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169010003</v>
      </c>
      <c r="H3196" s="134">
        <f>Systematic[[#This Row],[SampleVariableLabel]]+100*Systematic[[#This Row],[State]]</f>
        <v>169011003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169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8U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169010004</v>
      </c>
      <c r="H3197" s="134">
        <f>Systematic[[#This Row],[SampleVariableLabel]]+100*Systematic[[#This Row],[State]]</f>
        <v>169011104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169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9Rot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169010005</v>
      </c>
      <c r="H3198" s="134">
        <f>Systematic[[#This Row],[SampleVariableLabel]]+100*Systematic[[#This Row],[State]]</f>
        <v>169011205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169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10Ama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169010006</v>
      </c>
      <c r="H3199" s="134">
        <f>Systematic[[#This Row],[SampleVariableLabel]]+100*Systematic[[#This Row],[State]]</f>
        <v>169011306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170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R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170010001</v>
      </c>
      <c r="H3200" s="134">
        <f>Systematic[[#This Row],[SampleVariableLabel]]+100*Systematic[[#This Row],[State]]</f>
        <v>170010001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170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1Dig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170010002</v>
      </c>
      <c r="H3201" s="134">
        <f>Systematic[[#This Row],[SampleVariableLabel]]+100*Systematic[[#This Row],[State]]</f>
        <v>170010102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170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(D)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170010003</v>
      </c>
      <c r="H3202" s="134">
        <f>Systematic[[#This Row],[SampleVariableLabel]]+100*Systematic[[#This Row],[State]]</f>
        <v>170010203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170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(M.1)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170010004</v>
      </c>
      <c r="H3203" s="134">
        <f>Systematic[[#This Row],[SampleVariableLabel]]+100*Systematic[[#This Row],[State]]</f>
        <v>170010304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170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2Oct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170010005</v>
      </c>
      <c r="H3204" s="134">
        <f>Systematic[[#This Row],[SampleVariableLabel]]+100*Systematic[[#This Row],[State]]</f>
        <v>170010405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170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3M2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170010006</v>
      </c>
      <c r="H3205" s="134">
        <f>Systematic[[#This Row],[SampleVariableLabel]]+100*Systematic[[#This Row],[State]]</f>
        <v>170010506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170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M(c)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170010001</v>
      </c>
      <c r="H3206" s="134">
        <f>Systematic[[#This Row],[SampleVariableLabel]]+100*Systematic[[#This Row],[State]]</f>
        <v>170010601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170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4P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170010002</v>
      </c>
      <c r="H3207" s="134">
        <f>Systematic[[#This Row],[SampleVariableLabel]]+100*Systematic[[#This Row],[State]]</f>
        <v>170010702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170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5G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170010003</v>
      </c>
      <c r="H3208" s="134">
        <f>Systematic[[#This Row],[SampleVariableLabel]]+100*Systematic[[#This Row],[State]]</f>
        <v>170010803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170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6S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170010004</v>
      </c>
      <c r="H3209" s="134">
        <f>Systematic[[#This Row],[SampleVariableLabel]]+100*Systematic[[#This Row],[State]]</f>
        <v>170010904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170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7Gp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170010005</v>
      </c>
      <c r="H3210" s="134">
        <f>Systematic[[#This Row],[SampleVariableLabel]]+100*Systematic[[#This Row],[State]]</f>
        <v>170011005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170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8U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170010006</v>
      </c>
      <c r="H3211" s="134">
        <f>Systematic[[#This Row],[SampleVariableLabel]]+100*Systematic[[#This Row],[State]]</f>
        <v>170011106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170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9Rot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170010001</v>
      </c>
      <c r="H3212" s="134">
        <f>Systematic[[#This Row],[SampleVariableLabel]]+100*Systematic[[#This Row],[State]]</f>
        <v>170011201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170</v>
      </c>
      <c r="B3213" s="1">
        <f>IF(C3213=0,IF(B3212=Protocol!$V$20,1,B3212+1),B3212)</f>
        <v>1</v>
      </c>
      <c r="C3213" s="1">
        <f>IF(C3212+1=Protocol!$V$21,0,C3212+1)</f>
        <v>13</v>
      </c>
      <c r="D3213" s="1">
        <f t="shared" si="117"/>
        <v>2</v>
      </c>
      <c r="E3213" s="1" t="str">
        <f>INDEX(Protocol[Mark],MATCH(C3213,Protocol[Step],0))</f>
        <v>10Ama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170010002</v>
      </c>
      <c r="H3213" s="134">
        <f>Systematic[[#This Row],[SampleVariableLabel]]+100*Systematic[[#This Row],[State]]</f>
        <v>170011302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171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R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171010003</v>
      </c>
      <c r="H3214" s="134">
        <f>Systematic[[#This Row],[SampleVariableLabel]]+100*Systematic[[#This Row],[State]]</f>
        <v>171010003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171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1Dig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171010004</v>
      </c>
      <c r="H3215" s="134">
        <f>Systematic[[#This Row],[SampleVariableLabel]]+100*Systematic[[#This Row],[State]]</f>
        <v>171010104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171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(D)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171010005</v>
      </c>
      <c r="H3216" s="134">
        <f>Systematic[[#This Row],[SampleVariableLabel]]+100*Systematic[[#This Row],[State]]</f>
        <v>171010205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171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(M.1)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171010006</v>
      </c>
      <c r="H3217" s="134">
        <f>Systematic[[#This Row],[SampleVariableLabel]]+100*Systematic[[#This Row],[State]]</f>
        <v>171010306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171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2Oct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171010001</v>
      </c>
      <c r="H3218" s="134">
        <f>Systematic[[#This Row],[SampleVariableLabel]]+100*Systematic[[#This Row],[State]]</f>
        <v>171010401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171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3M2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171010002</v>
      </c>
      <c r="H3219" s="134">
        <f>Systematic[[#This Row],[SampleVariableLabel]]+100*Systematic[[#This Row],[State]]</f>
        <v>171010502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171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M(c)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171010003</v>
      </c>
      <c r="H3220" s="134">
        <f>Systematic[[#This Row],[SampleVariableLabel]]+100*Systematic[[#This Row],[State]]</f>
        <v>171010603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171</v>
      </c>
      <c r="B3221" s="1">
        <f>IF(C3221=0,IF(B3220=Protocol!$V$20,1,B3220+1),B3220)</f>
        <v>1</v>
      </c>
      <c r="C3221" s="1">
        <f>IF(C3220+1=Protocol!$V$21,0,C3220+1)</f>
        <v>7</v>
      </c>
      <c r="D3221" s="1">
        <f t="shared" si="117"/>
        <v>4</v>
      </c>
      <c r="E3221" s="1" t="str">
        <f>INDEX(Protocol[Mark],MATCH(C3221,Protocol[Step],0))</f>
        <v>4P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171010004</v>
      </c>
      <c r="H3221" s="134">
        <f>Systematic[[#This Row],[SampleVariableLabel]]+100*Systematic[[#This Row],[State]]</f>
        <v>171010704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171</v>
      </c>
      <c r="B3222" s="1">
        <f>IF(C3222=0,IF(B3221=Protocol!$V$20,1,B3221+1),B3221)</f>
        <v>1</v>
      </c>
      <c r="C3222" s="1">
        <f>IF(C3221+1=Protocol!$V$21,0,C3221+1)</f>
        <v>8</v>
      </c>
      <c r="D3222" s="1">
        <f t="shared" si="117"/>
        <v>5</v>
      </c>
      <c r="E3222" s="1" t="str">
        <f>INDEX(Protocol[Mark],MATCH(C3222,Protocol[Step],0))</f>
        <v>5G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171010005</v>
      </c>
      <c r="H3222" s="134">
        <f>Systematic[[#This Row],[SampleVariableLabel]]+100*Systematic[[#This Row],[State]]</f>
        <v>171010805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171</v>
      </c>
      <c r="B3223" s="1">
        <f>IF(C3223=0,IF(B3222=Protocol!$V$20,1,B3222+1),B3222)</f>
        <v>1</v>
      </c>
      <c r="C3223" s="1">
        <f>IF(C3222+1=Protocol!$V$21,0,C3222+1)</f>
        <v>9</v>
      </c>
      <c r="D3223" s="1">
        <f t="shared" si="117"/>
        <v>6</v>
      </c>
      <c r="E3223" s="1" t="str">
        <f>INDEX(Protocol[Mark],MATCH(C3223,Protocol[Step],0))</f>
        <v>6S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171010006</v>
      </c>
      <c r="H3223" s="134">
        <f>Systematic[[#This Row],[SampleVariableLabel]]+100*Systematic[[#This Row],[State]]</f>
        <v>171010906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171</v>
      </c>
      <c r="B3224" s="1">
        <f>IF(C3224=0,IF(B3223=Protocol!$V$20,1,B3223+1),B3223)</f>
        <v>1</v>
      </c>
      <c r="C3224" s="1">
        <f>IF(C3223+1=Protocol!$V$21,0,C3223+1)</f>
        <v>10</v>
      </c>
      <c r="D3224" s="1">
        <f t="shared" si="117"/>
        <v>1</v>
      </c>
      <c r="E3224" s="1" t="str">
        <f>INDEX(Protocol[Mark],MATCH(C3224,Protocol[Step],0))</f>
        <v>7Gp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171010001</v>
      </c>
      <c r="H3224" s="134">
        <f>Systematic[[#This Row],[SampleVariableLabel]]+100*Systematic[[#This Row],[State]]</f>
        <v>171011001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171</v>
      </c>
      <c r="B3225" s="1">
        <f>IF(C3225=0,IF(B3224=Protocol!$V$20,1,B3224+1),B3224)</f>
        <v>1</v>
      </c>
      <c r="C3225" s="1">
        <f>IF(C3224+1=Protocol!$V$21,0,C3224+1)</f>
        <v>11</v>
      </c>
      <c r="D3225" s="1">
        <f t="shared" si="117"/>
        <v>2</v>
      </c>
      <c r="E3225" s="1" t="str">
        <f>INDEX(Protocol[Mark],MATCH(C3225,Protocol[Step],0))</f>
        <v>8U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171010002</v>
      </c>
      <c r="H3225" s="134">
        <f>Systematic[[#This Row],[SampleVariableLabel]]+100*Systematic[[#This Row],[State]]</f>
        <v>171011102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171</v>
      </c>
      <c r="B3226" s="1">
        <f>IF(C3226=0,IF(B3225=Protocol!$V$20,1,B3225+1),B3225)</f>
        <v>1</v>
      </c>
      <c r="C3226" s="1">
        <f>IF(C3225+1=Protocol!$V$21,0,C3225+1)</f>
        <v>12</v>
      </c>
      <c r="D3226" s="1">
        <f t="shared" si="117"/>
        <v>3</v>
      </c>
      <c r="E3226" s="1" t="str">
        <f>INDEX(Protocol[Mark],MATCH(C3226,Protocol[Step],0))</f>
        <v>9Rot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171010003</v>
      </c>
      <c r="H3226" s="134">
        <f>Systematic[[#This Row],[SampleVariableLabel]]+100*Systematic[[#This Row],[State]]</f>
        <v>171011203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171</v>
      </c>
      <c r="B3227" s="1">
        <f>IF(C3227=0,IF(B3226=Protocol!$V$20,1,B3226+1),B3226)</f>
        <v>1</v>
      </c>
      <c r="C3227" s="1">
        <f>IF(C3226+1=Protocol!$V$21,0,C3226+1)</f>
        <v>13</v>
      </c>
      <c r="D3227" s="1">
        <f t="shared" si="117"/>
        <v>4</v>
      </c>
      <c r="E3227" s="1" t="str">
        <f>INDEX(Protocol[Mark],MATCH(C3227,Protocol[Step],0))</f>
        <v>10Ama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171010004</v>
      </c>
      <c r="H3227" s="134">
        <f>Systematic[[#This Row],[SampleVariableLabel]]+100*Systematic[[#This Row],[State]]</f>
        <v>171011304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172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R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172010005</v>
      </c>
      <c r="H3228" s="134">
        <f>Systematic[[#This Row],[SampleVariableLabel]]+100*Systematic[[#This Row],[State]]</f>
        <v>172010005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172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1Dig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172010006</v>
      </c>
      <c r="H3229" s="134">
        <f>Systematic[[#This Row],[SampleVariableLabel]]+100*Systematic[[#This Row],[State]]</f>
        <v>172010106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172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(D)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172010001</v>
      </c>
      <c r="H3230" s="134">
        <f>Systematic[[#This Row],[SampleVariableLabel]]+100*Systematic[[#This Row],[State]]</f>
        <v>172010201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172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(M.1)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172010002</v>
      </c>
      <c r="H3231" s="134">
        <f>Systematic[[#This Row],[SampleVariableLabel]]+100*Systematic[[#This Row],[State]]</f>
        <v>172010302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172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2Oct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172010003</v>
      </c>
      <c r="H3232" s="134">
        <f>Systematic[[#This Row],[SampleVariableLabel]]+100*Systematic[[#This Row],[State]]</f>
        <v>172010403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172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3M2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172010004</v>
      </c>
      <c r="H3233" s="134">
        <f>Systematic[[#This Row],[SampleVariableLabel]]+100*Systematic[[#This Row],[State]]</f>
        <v>172010504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172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M(c)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172010005</v>
      </c>
      <c r="H3234" s="134">
        <f>Systematic[[#This Row],[SampleVariableLabel]]+100*Systematic[[#This Row],[State]]</f>
        <v>172010605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172</v>
      </c>
      <c r="B3235" s="1">
        <f>IF(C3235=0,IF(B3234=Protocol!$V$20,1,B3234+1),B3234)</f>
        <v>1</v>
      </c>
      <c r="C3235" s="1">
        <f>IF(C3234+1=Protocol!$V$21,0,C3234+1)</f>
        <v>7</v>
      </c>
      <c r="D3235" s="1">
        <f t="shared" si="117"/>
        <v>6</v>
      </c>
      <c r="E3235" s="1" t="str">
        <f>INDEX(Protocol[Mark],MATCH(C3235,Protocol[Step],0))</f>
        <v>4P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172010006</v>
      </c>
      <c r="H3235" s="134">
        <f>Systematic[[#This Row],[SampleVariableLabel]]+100*Systematic[[#This Row],[State]]</f>
        <v>172010706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172</v>
      </c>
      <c r="B3236" s="1">
        <f>IF(C3236=0,IF(B3235=Protocol!$V$20,1,B3235+1),B3235)</f>
        <v>1</v>
      </c>
      <c r="C3236" s="1">
        <f>IF(C3235+1=Protocol!$V$21,0,C3235+1)</f>
        <v>8</v>
      </c>
      <c r="D3236" s="1">
        <f t="shared" si="117"/>
        <v>1</v>
      </c>
      <c r="E3236" s="1" t="str">
        <f>INDEX(Protocol[Mark],MATCH(C3236,Protocol[Step],0))</f>
        <v>5G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172010001</v>
      </c>
      <c r="H3236" s="134">
        <f>Systematic[[#This Row],[SampleVariableLabel]]+100*Systematic[[#This Row],[State]]</f>
        <v>172010801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172</v>
      </c>
      <c r="B3237" s="1">
        <f>IF(C3237=0,IF(B3236=Protocol!$V$20,1,B3236+1),B3236)</f>
        <v>1</v>
      </c>
      <c r="C3237" s="1">
        <f>IF(C3236+1=Protocol!$V$21,0,C3236+1)</f>
        <v>9</v>
      </c>
      <c r="D3237" s="1">
        <f t="shared" si="117"/>
        <v>2</v>
      </c>
      <c r="E3237" s="1" t="str">
        <f>INDEX(Protocol[Mark],MATCH(C3237,Protocol[Step],0))</f>
        <v>6S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172010002</v>
      </c>
      <c r="H3237" s="134">
        <f>Systematic[[#This Row],[SampleVariableLabel]]+100*Systematic[[#This Row],[State]]</f>
        <v>172010902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172</v>
      </c>
      <c r="B3238" s="1">
        <f>IF(C3238=0,IF(B3237=Protocol!$V$20,1,B3237+1),B3237)</f>
        <v>1</v>
      </c>
      <c r="C3238" s="1">
        <f>IF(C3237+1=Protocol!$V$21,0,C3237+1)</f>
        <v>10</v>
      </c>
      <c r="D3238" s="1">
        <f t="shared" si="117"/>
        <v>3</v>
      </c>
      <c r="E3238" s="1" t="str">
        <f>INDEX(Protocol[Mark],MATCH(C3238,Protocol[Step],0))</f>
        <v>7Gp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172010003</v>
      </c>
      <c r="H3238" s="134">
        <f>Systematic[[#This Row],[SampleVariableLabel]]+100*Systematic[[#This Row],[State]]</f>
        <v>172011003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172</v>
      </c>
      <c r="B3239" s="1">
        <f>IF(C3239=0,IF(B3238=Protocol!$V$20,1,B3238+1),B3238)</f>
        <v>1</v>
      </c>
      <c r="C3239" s="1">
        <f>IF(C3238+1=Protocol!$V$21,0,C3238+1)</f>
        <v>11</v>
      </c>
      <c r="D3239" s="1">
        <f t="shared" si="117"/>
        <v>4</v>
      </c>
      <c r="E3239" s="1" t="str">
        <f>INDEX(Protocol[Mark],MATCH(C3239,Protocol[Step],0))</f>
        <v>8U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172010004</v>
      </c>
      <c r="H3239" s="134">
        <f>Systematic[[#This Row],[SampleVariableLabel]]+100*Systematic[[#This Row],[State]]</f>
        <v>172011104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172</v>
      </c>
      <c r="B3240" s="1">
        <f>IF(C3240=0,IF(B3239=Protocol!$V$20,1,B3239+1),B3239)</f>
        <v>1</v>
      </c>
      <c r="C3240" s="1">
        <f>IF(C3239+1=Protocol!$V$21,0,C3239+1)</f>
        <v>12</v>
      </c>
      <c r="D3240" s="1">
        <f t="shared" si="117"/>
        <v>5</v>
      </c>
      <c r="E3240" s="1" t="str">
        <f>INDEX(Protocol[Mark],MATCH(C3240,Protocol[Step],0))</f>
        <v>9Rot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172010005</v>
      </c>
      <c r="H3240" s="134">
        <f>Systematic[[#This Row],[SampleVariableLabel]]+100*Systematic[[#This Row],[State]]</f>
        <v>172011205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172</v>
      </c>
      <c r="B3241" s="1">
        <f>IF(C3241=0,IF(B3240=Protocol!$V$20,1,B3240+1),B3240)</f>
        <v>1</v>
      </c>
      <c r="C3241" s="1">
        <f>IF(C3240+1=Protocol!$V$21,0,C3240+1)</f>
        <v>13</v>
      </c>
      <c r="D3241" s="1">
        <f t="shared" si="117"/>
        <v>6</v>
      </c>
      <c r="E3241" s="1" t="str">
        <f>INDEX(Protocol[Mark],MATCH(C3241,Protocol[Step],0))</f>
        <v>10Ama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172010006</v>
      </c>
      <c r="H3241" s="134">
        <f>Systematic[[#This Row],[SampleVariableLabel]]+100*Systematic[[#This Row],[State]]</f>
        <v>172011306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173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R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173010001</v>
      </c>
      <c r="H3242" s="134">
        <f>Systematic[[#This Row],[SampleVariableLabel]]+100*Systematic[[#This Row],[State]]</f>
        <v>173010001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173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1Dig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173010002</v>
      </c>
      <c r="H3243" s="134">
        <f>Systematic[[#This Row],[SampleVariableLabel]]+100*Systematic[[#This Row],[State]]</f>
        <v>173010102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173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(D)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173010003</v>
      </c>
      <c r="H3244" s="134">
        <f>Systematic[[#This Row],[SampleVariableLabel]]+100*Systematic[[#This Row],[State]]</f>
        <v>173010203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173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(M.1)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173010004</v>
      </c>
      <c r="H3245" s="134">
        <f>Systematic[[#This Row],[SampleVariableLabel]]+100*Systematic[[#This Row],[State]]</f>
        <v>173010304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173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2Oct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173010005</v>
      </c>
      <c r="H3246" s="134">
        <f>Systematic[[#This Row],[SampleVariableLabel]]+100*Systematic[[#This Row],[State]]</f>
        <v>173010405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173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3M2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173010006</v>
      </c>
      <c r="H3247" s="134">
        <f>Systematic[[#This Row],[SampleVariableLabel]]+100*Systematic[[#This Row],[State]]</f>
        <v>173010506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173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M(c)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173010001</v>
      </c>
      <c r="H3248" s="134">
        <f>Systematic[[#This Row],[SampleVariableLabel]]+100*Systematic[[#This Row],[State]]</f>
        <v>173010601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173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4P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173010002</v>
      </c>
      <c r="H3249" s="134">
        <f>Systematic[[#This Row],[SampleVariableLabel]]+100*Systematic[[#This Row],[State]]</f>
        <v>173010702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173</v>
      </c>
      <c r="B3250" s="1">
        <f>IF(C3250=0,IF(B3249=Protocol!$V$20,1,B3249+1),B3249)</f>
        <v>1</v>
      </c>
      <c r="C3250" s="1">
        <f>IF(C3249+1=Protocol!$V$21,0,C3249+1)</f>
        <v>8</v>
      </c>
      <c r="D3250" s="1">
        <f t="shared" si="117"/>
        <v>3</v>
      </c>
      <c r="E3250" s="1" t="str">
        <f>INDEX(Protocol[Mark],MATCH(C3250,Protocol[Step],0))</f>
        <v>5G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173010003</v>
      </c>
      <c r="H3250" s="134">
        <f>Systematic[[#This Row],[SampleVariableLabel]]+100*Systematic[[#This Row],[State]]</f>
        <v>173010803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173</v>
      </c>
      <c r="B3251" s="1">
        <f>IF(C3251=0,IF(B3250=Protocol!$V$20,1,B3250+1),B3250)</f>
        <v>1</v>
      </c>
      <c r="C3251" s="1">
        <f>IF(C3250+1=Protocol!$V$21,0,C3250+1)</f>
        <v>9</v>
      </c>
      <c r="D3251" s="1">
        <f t="shared" si="117"/>
        <v>4</v>
      </c>
      <c r="E3251" s="1" t="str">
        <f>INDEX(Protocol[Mark],MATCH(C3251,Protocol[Step],0))</f>
        <v>6S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173010004</v>
      </c>
      <c r="H3251" s="134">
        <f>Systematic[[#This Row],[SampleVariableLabel]]+100*Systematic[[#This Row],[State]]</f>
        <v>173010904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173</v>
      </c>
      <c r="B3252" s="1">
        <f>IF(C3252=0,IF(B3251=Protocol!$V$20,1,B3251+1),B3251)</f>
        <v>1</v>
      </c>
      <c r="C3252" s="1">
        <f>IF(C3251+1=Protocol!$V$21,0,C3251+1)</f>
        <v>10</v>
      </c>
      <c r="D3252" s="1">
        <f t="shared" si="117"/>
        <v>5</v>
      </c>
      <c r="E3252" s="1" t="str">
        <f>INDEX(Protocol[Mark],MATCH(C3252,Protocol[Step],0))</f>
        <v>7Gp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173010005</v>
      </c>
      <c r="H3252" s="134">
        <f>Systematic[[#This Row],[SampleVariableLabel]]+100*Systematic[[#This Row],[State]]</f>
        <v>173011005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173</v>
      </c>
      <c r="B3253" s="1">
        <f>IF(C3253=0,IF(B3252=Protocol!$V$20,1,B3252+1),B3252)</f>
        <v>1</v>
      </c>
      <c r="C3253" s="1">
        <f>IF(C3252+1=Protocol!$V$21,0,C3252+1)</f>
        <v>11</v>
      </c>
      <c r="D3253" s="1">
        <f t="shared" si="117"/>
        <v>6</v>
      </c>
      <c r="E3253" s="1" t="str">
        <f>INDEX(Protocol[Mark],MATCH(C3253,Protocol[Step],0))</f>
        <v>8U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173010006</v>
      </c>
      <c r="H3253" s="134">
        <f>Systematic[[#This Row],[SampleVariableLabel]]+100*Systematic[[#This Row],[State]]</f>
        <v>173011106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173</v>
      </c>
      <c r="B3254" s="1">
        <f>IF(C3254=0,IF(B3253=Protocol!$V$20,1,B3253+1),B3253)</f>
        <v>1</v>
      </c>
      <c r="C3254" s="1">
        <f>IF(C3253+1=Protocol!$V$21,0,C3253+1)</f>
        <v>12</v>
      </c>
      <c r="D3254" s="1">
        <f t="shared" si="117"/>
        <v>1</v>
      </c>
      <c r="E3254" s="1" t="str">
        <f>INDEX(Protocol[Mark],MATCH(C3254,Protocol[Step],0))</f>
        <v>9Rot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173010001</v>
      </c>
      <c r="H3254" s="134">
        <f>Systematic[[#This Row],[SampleVariableLabel]]+100*Systematic[[#This Row],[State]]</f>
        <v>173011201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173</v>
      </c>
      <c r="B3255" s="1">
        <f>IF(C3255=0,IF(B3254=Protocol!$V$20,1,B3254+1),B3254)</f>
        <v>1</v>
      </c>
      <c r="C3255" s="1">
        <f>IF(C3254+1=Protocol!$V$21,0,C3254+1)</f>
        <v>13</v>
      </c>
      <c r="D3255" s="1">
        <f t="shared" si="117"/>
        <v>2</v>
      </c>
      <c r="E3255" s="1" t="str">
        <f>INDEX(Protocol[Mark],MATCH(C3255,Protocol[Step],0))</f>
        <v>10Ama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173010002</v>
      </c>
      <c r="H3255" s="134">
        <f>Systematic[[#This Row],[SampleVariableLabel]]+100*Systematic[[#This Row],[State]]</f>
        <v>173011302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174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R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174010003</v>
      </c>
      <c r="H3256" s="134">
        <f>Systematic[[#This Row],[SampleVariableLabel]]+100*Systematic[[#This Row],[State]]</f>
        <v>174010003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174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1Dig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174010004</v>
      </c>
      <c r="H3257" s="134">
        <f>Systematic[[#This Row],[SampleVariableLabel]]+100*Systematic[[#This Row],[State]]</f>
        <v>174010104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174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(D)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174010005</v>
      </c>
      <c r="H3258" s="134">
        <f>Systematic[[#This Row],[SampleVariableLabel]]+100*Systematic[[#This Row],[State]]</f>
        <v>174010205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174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(M.1)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174010006</v>
      </c>
      <c r="H3259" s="134">
        <f>Systematic[[#This Row],[SampleVariableLabel]]+100*Systematic[[#This Row],[State]]</f>
        <v>174010306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174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2Oct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174010001</v>
      </c>
      <c r="H3260" s="134">
        <f>Systematic[[#This Row],[SampleVariableLabel]]+100*Systematic[[#This Row],[State]]</f>
        <v>174010401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174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3M2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174010002</v>
      </c>
      <c r="H3261" s="134">
        <f>Systematic[[#This Row],[SampleVariableLabel]]+100*Systematic[[#This Row],[State]]</f>
        <v>174010502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174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M(c)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174010003</v>
      </c>
      <c r="H3262" s="134">
        <f>Systematic[[#This Row],[SampleVariableLabel]]+100*Systematic[[#This Row],[State]]</f>
        <v>174010603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174</v>
      </c>
      <c r="B3263" s="1">
        <f>IF(C3263=0,IF(B3262=Protocol!$V$20,1,B3262+1),B3262)</f>
        <v>1</v>
      </c>
      <c r="C3263" s="1">
        <f>IF(C3262+1=Protocol!$V$21,0,C3262+1)</f>
        <v>7</v>
      </c>
      <c r="D3263" s="1">
        <f t="shared" si="117"/>
        <v>4</v>
      </c>
      <c r="E3263" s="1" t="str">
        <f>INDEX(Protocol[Mark],MATCH(C3263,Protocol[Step],0))</f>
        <v>4P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174010004</v>
      </c>
      <c r="H3263" s="134">
        <f>Systematic[[#This Row],[SampleVariableLabel]]+100*Systematic[[#This Row],[State]]</f>
        <v>174010704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174</v>
      </c>
      <c r="B3264" s="1">
        <f>IF(C3264=0,IF(B3263=Protocol!$V$20,1,B3263+1),B3263)</f>
        <v>1</v>
      </c>
      <c r="C3264" s="1">
        <f>IF(C3263+1=Protocol!$V$21,0,C3263+1)</f>
        <v>8</v>
      </c>
      <c r="D3264" s="1">
        <f t="shared" si="117"/>
        <v>5</v>
      </c>
      <c r="E3264" s="1" t="str">
        <f>INDEX(Protocol[Mark],MATCH(C3264,Protocol[Step],0))</f>
        <v>5G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174010005</v>
      </c>
      <c r="H3264" s="134">
        <f>Systematic[[#This Row],[SampleVariableLabel]]+100*Systematic[[#This Row],[State]]</f>
        <v>174010805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174</v>
      </c>
      <c r="B3265" s="1">
        <f>IF(C3265=0,IF(B3264=Protocol!$V$20,1,B3264+1),B3264)</f>
        <v>1</v>
      </c>
      <c r="C3265" s="1">
        <f>IF(C3264+1=Protocol!$V$21,0,C3264+1)</f>
        <v>9</v>
      </c>
      <c r="D3265" s="1">
        <f t="shared" si="117"/>
        <v>6</v>
      </c>
      <c r="E3265" s="1" t="str">
        <f>INDEX(Protocol[Mark],MATCH(C3265,Protocol[Step],0))</f>
        <v>6S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174010006</v>
      </c>
      <c r="H3265" s="134">
        <f>Systematic[[#This Row],[SampleVariableLabel]]+100*Systematic[[#This Row],[State]]</f>
        <v>174010906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174</v>
      </c>
      <c r="B3266" s="1">
        <f>IF(C3266=0,IF(B3265=Protocol!$V$20,1,B3265+1),B3265)</f>
        <v>1</v>
      </c>
      <c r="C3266" s="1">
        <f>IF(C3265+1=Protocol!$V$21,0,C3265+1)</f>
        <v>10</v>
      </c>
      <c r="D3266" s="1">
        <f t="shared" si="117"/>
        <v>1</v>
      </c>
      <c r="E3266" s="1" t="str">
        <f>INDEX(Protocol[Mark],MATCH(C3266,Protocol[Step],0))</f>
        <v>7Gp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174010001</v>
      </c>
      <c r="H3266" s="134">
        <f>Systematic[[#This Row],[SampleVariableLabel]]+100*Systematic[[#This Row],[State]]</f>
        <v>174011001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174</v>
      </c>
      <c r="B3267" s="1">
        <f>IF(C3267=0,IF(B3266=Protocol!$V$20,1,B3266+1),B3266)</f>
        <v>1</v>
      </c>
      <c r="C3267" s="1">
        <f>IF(C3266+1=Protocol!$V$21,0,C3266+1)</f>
        <v>11</v>
      </c>
      <c r="D3267" s="1">
        <f t="shared" ref="D3267:D3330" si="119">IF(D3266=nVariables,1,D3266+1)</f>
        <v>2</v>
      </c>
      <c r="E3267" s="1" t="str">
        <f>INDEX(Protocol[Mark],MATCH(C3267,Protocol[Step],0))</f>
        <v>8U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174010002</v>
      </c>
      <c r="H3267" s="134">
        <f>Systematic[[#This Row],[SampleVariableLabel]]+100*Systematic[[#This Row],[State]]</f>
        <v>174011102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174</v>
      </c>
      <c r="B3268" s="1">
        <f>IF(C3268=0,IF(B3267=Protocol!$V$20,1,B3267+1),B3267)</f>
        <v>1</v>
      </c>
      <c r="C3268" s="1">
        <f>IF(C3267+1=Protocol!$V$21,0,C3267+1)</f>
        <v>12</v>
      </c>
      <c r="D3268" s="1">
        <f t="shared" si="119"/>
        <v>3</v>
      </c>
      <c r="E3268" s="1" t="str">
        <f>INDEX(Protocol[Mark],MATCH(C3268,Protocol[Step],0))</f>
        <v>9Rot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174010003</v>
      </c>
      <c r="H3268" s="134">
        <f>Systematic[[#This Row],[SampleVariableLabel]]+100*Systematic[[#This Row],[State]]</f>
        <v>174011203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174</v>
      </c>
      <c r="B3269" s="1">
        <f>IF(C3269=0,IF(B3268=Protocol!$V$20,1,B3268+1),B3268)</f>
        <v>1</v>
      </c>
      <c r="C3269" s="1">
        <f>IF(C3268+1=Protocol!$V$21,0,C3268+1)</f>
        <v>13</v>
      </c>
      <c r="D3269" s="1">
        <f t="shared" si="119"/>
        <v>4</v>
      </c>
      <c r="E3269" s="1" t="str">
        <f>INDEX(Protocol[Mark],MATCH(C3269,Protocol[Step],0))</f>
        <v>10Ama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174010004</v>
      </c>
      <c r="H3269" s="134">
        <f>Systematic[[#This Row],[SampleVariableLabel]]+100*Systematic[[#This Row],[State]]</f>
        <v>174011304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175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R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175010005</v>
      </c>
      <c r="H3270" s="134">
        <f>Systematic[[#This Row],[SampleVariableLabel]]+100*Systematic[[#This Row],[State]]</f>
        <v>175010005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175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1Dig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175010006</v>
      </c>
      <c r="H3271" s="134">
        <f>Systematic[[#This Row],[SampleVariableLabel]]+100*Systematic[[#This Row],[State]]</f>
        <v>175010106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175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(D)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175010001</v>
      </c>
      <c r="H3272" s="134">
        <f>Systematic[[#This Row],[SampleVariableLabel]]+100*Systematic[[#This Row],[State]]</f>
        <v>175010201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175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(M.1)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175010002</v>
      </c>
      <c r="H3273" s="134">
        <f>Systematic[[#This Row],[SampleVariableLabel]]+100*Systematic[[#This Row],[State]]</f>
        <v>175010302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175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2Oct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175010003</v>
      </c>
      <c r="H3274" s="134">
        <f>Systematic[[#This Row],[SampleVariableLabel]]+100*Systematic[[#This Row],[State]]</f>
        <v>175010403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175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3M2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175010004</v>
      </c>
      <c r="H3275" s="134">
        <f>Systematic[[#This Row],[SampleVariableLabel]]+100*Systematic[[#This Row],[State]]</f>
        <v>175010504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175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M(c)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175010005</v>
      </c>
      <c r="H3276" s="134">
        <f>Systematic[[#This Row],[SampleVariableLabel]]+100*Systematic[[#This Row],[State]]</f>
        <v>175010605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175</v>
      </c>
      <c r="B3277" s="1">
        <f>IF(C3277=0,IF(B3276=Protocol!$V$20,1,B3276+1),B3276)</f>
        <v>1</v>
      </c>
      <c r="C3277" s="1">
        <f>IF(C3276+1=Protocol!$V$21,0,C3276+1)</f>
        <v>7</v>
      </c>
      <c r="D3277" s="1">
        <f t="shared" si="119"/>
        <v>6</v>
      </c>
      <c r="E3277" s="1" t="str">
        <f>INDEX(Protocol[Mark],MATCH(C3277,Protocol[Step],0))</f>
        <v>4P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175010006</v>
      </c>
      <c r="H3277" s="134">
        <f>Systematic[[#This Row],[SampleVariableLabel]]+100*Systematic[[#This Row],[State]]</f>
        <v>175010706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175</v>
      </c>
      <c r="B3278" s="1">
        <f>IF(C3278=0,IF(B3277=Protocol!$V$20,1,B3277+1),B3277)</f>
        <v>1</v>
      </c>
      <c r="C3278" s="1">
        <f>IF(C3277+1=Protocol!$V$21,0,C3277+1)</f>
        <v>8</v>
      </c>
      <c r="D3278" s="1">
        <f t="shared" si="119"/>
        <v>1</v>
      </c>
      <c r="E3278" s="1" t="str">
        <f>INDEX(Protocol[Mark],MATCH(C3278,Protocol[Step],0))</f>
        <v>5G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175010001</v>
      </c>
      <c r="H3278" s="134">
        <f>Systematic[[#This Row],[SampleVariableLabel]]+100*Systematic[[#This Row],[State]]</f>
        <v>175010801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175</v>
      </c>
      <c r="B3279" s="1">
        <f>IF(C3279=0,IF(B3278=Protocol!$V$20,1,B3278+1),B3278)</f>
        <v>1</v>
      </c>
      <c r="C3279" s="1">
        <f>IF(C3278+1=Protocol!$V$21,0,C3278+1)</f>
        <v>9</v>
      </c>
      <c r="D3279" s="1">
        <f t="shared" si="119"/>
        <v>2</v>
      </c>
      <c r="E3279" s="1" t="str">
        <f>INDEX(Protocol[Mark],MATCH(C3279,Protocol[Step],0))</f>
        <v>6S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175010002</v>
      </c>
      <c r="H3279" s="134">
        <f>Systematic[[#This Row],[SampleVariableLabel]]+100*Systematic[[#This Row],[State]]</f>
        <v>175010902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175</v>
      </c>
      <c r="B3280" s="1">
        <f>IF(C3280=0,IF(B3279=Protocol!$V$20,1,B3279+1),B3279)</f>
        <v>1</v>
      </c>
      <c r="C3280" s="1">
        <f>IF(C3279+1=Protocol!$V$21,0,C3279+1)</f>
        <v>10</v>
      </c>
      <c r="D3280" s="1">
        <f t="shared" si="119"/>
        <v>3</v>
      </c>
      <c r="E3280" s="1" t="str">
        <f>INDEX(Protocol[Mark],MATCH(C3280,Protocol[Step],0))</f>
        <v>7Gp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175010003</v>
      </c>
      <c r="H3280" s="134">
        <f>Systematic[[#This Row],[SampleVariableLabel]]+100*Systematic[[#This Row],[State]]</f>
        <v>175011003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175</v>
      </c>
      <c r="B3281" s="1">
        <f>IF(C3281=0,IF(B3280=Protocol!$V$20,1,B3280+1),B3280)</f>
        <v>1</v>
      </c>
      <c r="C3281" s="1">
        <f>IF(C3280+1=Protocol!$V$21,0,C3280+1)</f>
        <v>11</v>
      </c>
      <c r="D3281" s="1">
        <f t="shared" si="119"/>
        <v>4</v>
      </c>
      <c r="E3281" s="1" t="str">
        <f>INDEX(Protocol[Mark],MATCH(C3281,Protocol[Step],0))</f>
        <v>8U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175010004</v>
      </c>
      <c r="H3281" s="134">
        <f>Systematic[[#This Row],[SampleVariableLabel]]+100*Systematic[[#This Row],[State]]</f>
        <v>175011104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175</v>
      </c>
      <c r="B3282" s="1">
        <f>IF(C3282=0,IF(B3281=Protocol!$V$20,1,B3281+1),B3281)</f>
        <v>1</v>
      </c>
      <c r="C3282" s="1">
        <f>IF(C3281+1=Protocol!$V$21,0,C3281+1)</f>
        <v>12</v>
      </c>
      <c r="D3282" s="1">
        <f t="shared" si="119"/>
        <v>5</v>
      </c>
      <c r="E3282" s="1" t="str">
        <f>INDEX(Protocol[Mark],MATCH(C3282,Protocol[Step],0))</f>
        <v>9Rot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175010005</v>
      </c>
      <c r="H3282" s="134">
        <f>Systematic[[#This Row],[SampleVariableLabel]]+100*Systematic[[#This Row],[State]]</f>
        <v>175011205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175</v>
      </c>
      <c r="B3283" s="1">
        <f>IF(C3283=0,IF(B3282=Protocol!$V$20,1,B3282+1),B3282)</f>
        <v>1</v>
      </c>
      <c r="C3283" s="1">
        <f>IF(C3282+1=Protocol!$V$21,0,C3282+1)</f>
        <v>13</v>
      </c>
      <c r="D3283" s="1">
        <f t="shared" si="119"/>
        <v>6</v>
      </c>
      <c r="E3283" s="1" t="str">
        <f>INDEX(Protocol[Mark],MATCH(C3283,Protocol[Step],0))</f>
        <v>10Ama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175010006</v>
      </c>
      <c r="H3283" s="134">
        <f>Systematic[[#This Row],[SampleVariableLabel]]+100*Systematic[[#This Row],[State]]</f>
        <v>175011306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176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R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176010001</v>
      </c>
      <c r="H3284" s="134">
        <f>Systematic[[#This Row],[SampleVariableLabel]]+100*Systematic[[#This Row],[State]]</f>
        <v>176010001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176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1Dig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176010002</v>
      </c>
      <c r="H3285" s="134">
        <f>Systematic[[#This Row],[SampleVariableLabel]]+100*Systematic[[#This Row],[State]]</f>
        <v>176010102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176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(D)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176010003</v>
      </c>
      <c r="H3286" s="134">
        <f>Systematic[[#This Row],[SampleVariableLabel]]+100*Systematic[[#This Row],[State]]</f>
        <v>176010203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176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(M.1)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176010004</v>
      </c>
      <c r="H3287" s="134">
        <f>Systematic[[#This Row],[SampleVariableLabel]]+100*Systematic[[#This Row],[State]]</f>
        <v>176010304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176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2Oct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176010005</v>
      </c>
      <c r="H3288" s="134">
        <f>Systematic[[#This Row],[SampleVariableLabel]]+100*Systematic[[#This Row],[State]]</f>
        <v>176010405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176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3M2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176010006</v>
      </c>
      <c r="H3289" s="134">
        <f>Systematic[[#This Row],[SampleVariableLabel]]+100*Systematic[[#This Row],[State]]</f>
        <v>176010506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176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M(c)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176010001</v>
      </c>
      <c r="H3290" s="134">
        <f>Systematic[[#This Row],[SampleVariableLabel]]+100*Systematic[[#This Row],[State]]</f>
        <v>176010601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176</v>
      </c>
      <c r="B3291" s="1">
        <f>IF(C3291=0,IF(B3290=Protocol!$V$20,1,B3290+1),B3290)</f>
        <v>1</v>
      </c>
      <c r="C3291" s="1">
        <f>IF(C3290+1=Protocol!$V$21,0,C3290+1)</f>
        <v>7</v>
      </c>
      <c r="D3291" s="1">
        <f t="shared" si="119"/>
        <v>2</v>
      </c>
      <c r="E3291" s="1" t="str">
        <f>INDEX(Protocol[Mark],MATCH(C3291,Protocol[Step],0))</f>
        <v>4P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176010002</v>
      </c>
      <c r="H3291" s="134">
        <f>Systematic[[#This Row],[SampleVariableLabel]]+100*Systematic[[#This Row],[State]]</f>
        <v>176010702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176</v>
      </c>
      <c r="B3292" s="1">
        <f>IF(C3292=0,IF(B3291=Protocol!$V$20,1,B3291+1),B3291)</f>
        <v>1</v>
      </c>
      <c r="C3292" s="1">
        <f>IF(C3291+1=Protocol!$V$21,0,C3291+1)</f>
        <v>8</v>
      </c>
      <c r="D3292" s="1">
        <f t="shared" si="119"/>
        <v>3</v>
      </c>
      <c r="E3292" s="1" t="str">
        <f>INDEX(Protocol[Mark],MATCH(C3292,Protocol[Step],0))</f>
        <v>5G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176010003</v>
      </c>
      <c r="H3292" s="134">
        <f>Systematic[[#This Row],[SampleVariableLabel]]+100*Systematic[[#This Row],[State]]</f>
        <v>176010803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176</v>
      </c>
      <c r="B3293" s="1">
        <f>IF(C3293=0,IF(B3292=Protocol!$V$20,1,B3292+1),B3292)</f>
        <v>1</v>
      </c>
      <c r="C3293" s="1">
        <f>IF(C3292+1=Protocol!$V$21,0,C3292+1)</f>
        <v>9</v>
      </c>
      <c r="D3293" s="1">
        <f t="shared" si="119"/>
        <v>4</v>
      </c>
      <c r="E3293" s="1" t="str">
        <f>INDEX(Protocol[Mark],MATCH(C3293,Protocol[Step],0))</f>
        <v>6S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176010004</v>
      </c>
      <c r="H3293" s="134">
        <f>Systematic[[#This Row],[SampleVariableLabel]]+100*Systematic[[#This Row],[State]]</f>
        <v>176010904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176</v>
      </c>
      <c r="B3294" s="1">
        <f>IF(C3294=0,IF(B3293=Protocol!$V$20,1,B3293+1),B3293)</f>
        <v>1</v>
      </c>
      <c r="C3294" s="1">
        <f>IF(C3293+1=Protocol!$V$21,0,C3293+1)</f>
        <v>10</v>
      </c>
      <c r="D3294" s="1">
        <f t="shared" si="119"/>
        <v>5</v>
      </c>
      <c r="E3294" s="1" t="str">
        <f>INDEX(Protocol[Mark],MATCH(C3294,Protocol[Step],0))</f>
        <v>7Gp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176010005</v>
      </c>
      <c r="H3294" s="134">
        <f>Systematic[[#This Row],[SampleVariableLabel]]+100*Systematic[[#This Row],[State]]</f>
        <v>176011005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176</v>
      </c>
      <c r="B3295" s="1">
        <f>IF(C3295=0,IF(B3294=Protocol!$V$20,1,B3294+1),B3294)</f>
        <v>1</v>
      </c>
      <c r="C3295" s="1">
        <f>IF(C3294+1=Protocol!$V$21,0,C3294+1)</f>
        <v>11</v>
      </c>
      <c r="D3295" s="1">
        <f t="shared" si="119"/>
        <v>6</v>
      </c>
      <c r="E3295" s="1" t="str">
        <f>INDEX(Protocol[Mark],MATCH(C3295,Protocol[Step],0))</f>
        <v>8U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176010006</v>
      </c>
      <c r="H3295" s="134">
        <f>Systematic[[#This Row],[SampleVariableLabel]]+100*Systematic[[#This Row],[State]]</f>
        <v>176011106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176</v>
      </c>
      <c r="B3296" s="1">
        <f>IF(C3296=0,IF(B3295=Protocol!$V$20,1,B3295+1),B3295)</f>
        <v>1</v>
      </c>
      <c r="C3296" s="1">
        <f>IF(C3295+1=Protocol!$V$21,0,C3295+1)</f>
        <v>12</v>
      </c>
      <c r="D3296" s="1">
        <f t="shared" si="119"/>
        <v>1</v>
      </c>
      <c r="E3296" s="1" t="str">
        <f>INDEX(Protocol[Mark],MATCH(C3296,Protocol[Step],0))</f>
        <v>9Rot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176010001</v>
      </c>
      <c r="H3296" s="134">
        <f>Systematic[[#This Row],[SampleVariableLabel]]+100*Systematic[[#This Row],[State]]</f>
        <v>176011201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176</v>
      </c>
      <c r="B3297" s="1">
        <f>IF(C3297=0,IF(B3296=Protocol!$V$20,1,B3296+1),B3296)</f>
        <v>1</v>
      </c>
      <c r="C3297" s="1">
        <f>IF(C3296+1=Protocol!$V$21,0,C3296+1)</f>
        <v>13</v>
      </c>
      <c r="D3297" s="1">
        <f t="shared" si="119"/>
        <v>2</v>
      </c>
      <c r="E3297" s="1" t="str">
        <f>INDEX(Protocol[Mark],MATCH(C3297,Protocol[Step],0))</f>
        <v>10Ama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176010002</v>
      </c>
      <c r="H3297" s="134">
        <f>Systematic[[#This Row],[SampleVariableLabel]]+100*Systematic[[#This Row],[State]]</f>
        <v>176011302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177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R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177010003</v>
      </c>
      <c r="H3298" s="134">
        <f>Systematic[[#This Row],[SampleVariableLabel]]+100*Systematic[[#This Row],[State]]</f>
        <v>177010003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177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177010004</v>
      </c>
      <c r="H3299" s="134">
        <f>Systematic[[#This Row],[SampleVariableLabel]]+100*Systematic[[#This Row],[State]]</f>
        <v>177010104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177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(D)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177010005</v>
      </c>
      <c r="H3300" s="134">
        <f>Systematic[[#This Row],[SampleVariableLabel]]+100*Systematic[[#This Row],[State]]</f>
        <v>177010205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177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(M.1)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177010006</v>
      </c>
      <c r="H3301" s="134">
        <f>Systematic[[#This Row],[SampleVariableLabel]]+100*Systematic[[#This Row],[State]]</f>
        <v>177010306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177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177010001</v>
      </c>
      <c r="H3302" s="134">
        <f>Systematic[[#This Row],[SampleVariableLabel]]+100*Systematic[[#This Row],[State]]</f>
        <v>177010401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177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3M2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177010002</v>
      </c>
      <c r="H3303" s="134">
        <f>Systematic[[#This Row],[SampleVariableLabel]]+100*Systematic[[#This Row],[State]]</f>
        <v>177010502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177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M(c)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177010003</v>
      </c>
      <c r="H3304" s="134">
        <f>Systematic[[#This Row],[SampleVariableLabel]]+100*Systematic[[#This Row],[State]]</f>
        <v>177010603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177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4P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177010004</v>
      </c>
      <c r="H3305" s="134">
        <f>Systematic[[#This Row],[SampleVariableLabel]]+100*Systematic[[#This Row],[State]]</f>
        <v>177010704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177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5G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177010005</v>
      </c>
      <c r="H3306" s="134">
        <f>Systematic[[#This Row],[SampleVariableLabel]]+100*Systematic[[#This Row],[State]]</f>
        <v>177010805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177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6S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177010006</v>
      </c>
      <c r="H3307" s="134">
        <f>Systematic[[#This Row],[SampleVariableLabel]]+100*Systematic[[#This Row],[State]]</f>
        <v>177010906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177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7Gp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177010001</v>
      </c>
      <c r="H3308" s="134">
        <f>Systematic[[#This Row],[SampleVariableLabel]]+100*Systematic[[#This Row],[State]]</f>
        <v>177011001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177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8U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177010002</v>
      </c>
      <c r="H3309" s="134">
        <f>Systematic[[#This Row],[SampleVariableLabel]]+100*Systematic[[#This Row],[State]]</f>
        <v>177011102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177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9Rot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177010003</v>
      </c>
      <c r="H3310" s="134">
        <f>Systematic[[#This Row],[SampleVariableLabel]]+100*Systematic[[#This Row],[State]]</f>
        <v>177011203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177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10Ama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177010004</v>
      </c>
      <c r="H3311" s="134">
        <f>Systematic[[#This Row],[SampleVariableLabel]]+100*Systematic[[#This Row],[State]]</f>
        <v>177011304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178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R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178010005</v>
      </c>
      <c r="H3312" s="134">
        <f>Systematic[[#This Row],[SampleVariableLabel]]+100*Systematic[[#This Row],[State]]</f>
        <v>178010005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178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1Dig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178010006</v>
      </c>
      <c r="H3313" s="134">
        <f>Systematic[[#This Row],[SampleVariableLabel]]+100*Systematic[[#This Row],[State]]</f>
        <v>178010106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178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(D)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178010001</v>
      </c>
      <c r="H3314" s="134">
        <f>Systematic[[#This Row],[SampleVariableLabel]]+100*Systematic[[#This Row],[State]]</f>
        <v>178010201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178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(M.1)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178010002</v>
      </c>
      <c r="H3315" s="134">
        <f>Systematic[[#This Row],[SampleVariableLabel]]+100*Systematic[[#This Row],[State]]</f>
        <v>178010302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178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2Oct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178010003</v>
      </c>
      <c r="H3316" s="134">
        <f>Systematic[[#This Row],[SampleVariableLabel]]+100*Systematic[[#This Row],[State]]</f>
        <v>178010403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178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3M2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178010004</v>
      </c>
      <c r="H3317" s="134">
        <f>Systematic[[#This Row],[SampleVariableLabel]]+100*Systematic[[#This Row],[State]]</f>
        <v>178010504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178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M(c)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178010005</v>
      </c>
      <c r="H3318" s="134">
        <f>Systematic[[#This Row],[SampleVariableLabel]]+100*Systematic[[#This Row],[State]]</f>
        <v>178010605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178</v>
      </c>
      <c r="B3319" s="1">
        <f>IF(C3319=0,IF(B3318=Protocol!$V$20,1,B3318+1),B3318)</f>
        <v>1</v>
      </c>
      <c r="C3319" s="1">
        <f>IF(C3318+1=Protocol!$V$21,0,C3318+1)</f>
        <v>7</v>
      </c>
      <c r="D3319" s="1">
        <f t="shared" si="119"/>
        <v>6</v>
      </c>
      <c r="E3319" s="1" t="str">
        <f>INDEX(Protocol[Mark],MATCH(C3319,Protocol[Step],0))</f>
        <v>4P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178010006</v>
      </c>
      <c r="H3319" s="134">
        <f>Systematic[[#This Row],[SampleVariableLabel]]+100*Systematic[[#This Row],[State]]</f>
        <v>178010706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178</v>
      </c>
      <c r="B3320" s="1">
        <f>IF(C3320=0,IF(B3319=Protocol!$V$20,1,B3319+1),B3319)</f>
        <v>1</v>
      </c>
      <c r="C3320" s="1">
        <f>IF(C3319+1=Protocol!$V$21,0,C3319+1)</f>
        <v>8</v>
      </c>
      <c r="D3320" s="1">
        <f t="shared" si="119"/>
        <v>1</v>
      </c>
      <c r="E3320" s="1" t="str">
        <f>INDEX(Protocol[Mark],MATCH(C3320,Protocol[Step],0))</f>
        <v>5G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178010001</v>
      </c>
      <c r="H3320" s="134">
        <f>Systematic[[#This Row],[SampleVariableLabel]]+100*Systematic[[#This Row],[State]]</f>
        <v>178010801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178</v>
      </c>
      <c r="B3321" s="1">
        <f>IF(C3321=0,IF(B3320=Protocol!$V$20,1,B3320+1),B3320)</f>
        <v>1</v>
      </c>
      <c r="C3321" s="1">
        <f>IF(C3320+1=Protocol!$V$21,0,C3320+1)</f>
        <v>9</v>
      </c>
      <c r="D3321" s="1">
        <f t="shared" si="119"/>
        <v>2</v>
      </c>
      <c r="E3321" s="1" t="str">
        <f>INDEX(Protocol[Mark],MATCH(C3321,Protocol[Step],0))</f>
        <v>6S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178010002</v>
      </c>
      <c r="H3321" s="134">
        <f>Systematic[[#This Row],[SampleVariableLabel]]+100*Systematic[[#This Row],[State]]</f>
        <v>178010902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178</v>
      </c>
      <c r="B3322" s="1">
        <f>IF(C3322=0,IF(B3321=Protocol!$V$20,1,B3321+1),B3321)</f>
        <v>1</v>
      </c>
      <c r="C3322" s="1">
        <f>IF(C3321+1=Protocol!$V$21,0,C3321+1)</f>
        <v>10</v>
      </c>
      <c r="D3322" s="1">
        <f t="shared" si="119"/>
        <v>3</v>
      </c>
      <c r="E3322" s="1" t="str">
        <f>INDEX(Protocol[Mark],MATCH(C3322,Protocol[Step],0))</f>
        <v>7Gp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178010003</v>
      </c>
      <c r="H3322" s="134">
        <f>Systematic[[#This Row],[SampleVariableLabel]]+100*Systematic[[#This Row],[State]]</f>
        <v>178011003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178</v>
      </c>
      <c r="B3323" s="1">
        <f>IF(C3323=0,IF(B3322=Protocol!$V$20,1,B3322+1),B3322)</f>
        <v>1</v>
      </c>
      <c r="C3323" s="1">
        <f>IF(C3322+1=Protocol!$V$21,0,C3322+1)</f>
        <v>11</v>
      </c>
      <c r="D3323" s="1">
        <f t="shared" si="119"/>
        <v>4</v>
      </c>
      <c r="E3323" s="1" t="str">
        <f>INDEX(Protocol[Mark],MATCH(C3323,Protocol[Step],0))</f>
        <v>8U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178010004</v>
      </c>
      <c r="H3323" s="134">
        <f>Systematic[[#This Row],[SampleVariableLabel]]+100*Systematic[[#This Row],[State]]</f>
        <v>178011104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178</v>
      </c>
      <c r="B3324" s="1">
        <f>IF(C3324=0,IF(B3323=Protocol!$V$20,1,B3323+1),B3323)</f>
        <v>1</v>
      </c>
      <c r="C3324" s="1">
        <f>IF(C3323+1=Protocol!$V$21,0,C3323+1)</f>
        <v>12</v>
      </c>
      <c r="D3324" s="1">
        <f t="shared" si="119"/>
        <v>5</v>
      </c>
      <c r="E3324" s="1" t="str">
        <f>INDEX(Protocol[Mark],MATCH(C3324,Protocol[Step],0))</f>
        <v>9Rot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178010005</v>
      </c>
      <c r="H3324" s="134">
        <f>Systematic[[#This Row],[SampleVariableLabel]]+100*Systematic[[#This Row],[State]]</f>
        <v>178011205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178</v>
      </c>
      <c r="B3325" s="1">
        <f>IF(C3325=0,IF(B3324=Protocol!$V$20,1,B3324+1),B3324)</f>
        <v>1</v>
      </c>
      <c r="C3325" s="1">
        <f>IF(C3324+1=Protocol!$V$21,0,C3324+1)</f>
        <v>13</v>
      </c>
      <c r="D3325" s="1">
        <f t="shared" si="119"/>
        <v>6</v>
      </c>
      <c r="E3325" s="1" t="str">
        <f>INDEX(Protocol[Mark],MATCH(C3325,Protocol[Step],0))</f>
        <v>10Ama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178010006</v>
      </c>
      <c r="H3325" s="134">
        <f>Systematic[[#This Row],[SampleVariableLabel]]+100*Systematic[[#This Row],[State]]</f>
        <v>178011306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179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R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179010001</v>
      </c>
      <c r="H3326" s="134">
        <f>Systematic[[#This Row],[SampleVariableLabel]]+100*Systematic[[#This Row],[State]]</f>
        <v>179010001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179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1Dig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179010002</v>
      </c>
      <c r="H3327" s="134">
        <f>Systematic[[#This Row],[SampleVariableLabel]]+100*Systematic[[#This Row],[State]]</f>
        <v>179010102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179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(D)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179010003</v>
      </c>
      <c r="H3328" s="134">
        <f>Systematic[[#This Row],[SampleVariableLabel]]+100*Systematic[[#This Row],[State]]</f>
        <v>179010203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179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(M.1)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179010004</v>
      </c>
      <c r="H3329" s="134">
        <f>Systematic[[#This Row],[SampleVariableLabel]]+100*Systematic[[#This Row],[State]]</f>
        <v>179010304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179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2Oct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179010005</v>
      </c>
      <c r="H3330" s="134">
        <f>Systematic[[#This Row],[SampleVariableLabel]]+100*Systematic[[#This Row],[State]]</f>
        <v>179010405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179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3M2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179010006</v>
      </c>
      <c r="H3331" s="134">
        <f>Systematic[[#This Row],[SampleVariableLabel]]+100*Systematic[[#This Row],[State]]</f>
        <v>179010506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179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M(c)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179010001</v>
      </c>
      <c r="H3332" s="134">
        <f>Systematic[[#This Row],[SampleVariableLabel]]+100*Systematic[[#This Row],[State]]</f>
        <v>179010601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179</v>
      </c>
      <c r="B3333" s="1">
        <f>IF(C3333=0,IF(B3332=Protocol!$V$20,1,B3332+1),B3332)</f>
        <v>1</v>
      </c>
      <c r="C3333" s="1">
        <f>IF(C3332+1=Protocol!$V$21,0,C3332+1)</f>
        <v>7</v>
      </c>
      <c r="D3333" s="1">
        <f t="shared" si="121"/>
        <v>2</v>
      </c>
      <c r="E3333" s="1" t="str">
        <f>INDEX(Protocol[Mark],MATCH(C3333,Protocol[Step],0))</f>
        <v>4P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179010002</v>
      </c>
      <c r="H3333" s="134">
        <f>Systematic[[#This Row],[SampleVariableLabel]]+100*Systematic[[#This Row],[State]]</f>
        <v>179010702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179</v>
      </c>
      <c r="B3334" s="1">
        <f>IF(C3334=0,IF(B3333=Protocol!$V$20,1,B3333+1),B3333)</f>
        <v>1</v>
      </c>
      <c r="C3334" s="1">
        <f>IF(C3333+1=Protocol!$V$21,0,C3333+1)</f>
        <v>8</v>
      </c>
      <c r="D3334" s="1">
        <f t="shared" si="121"/>
        <v>3</v>
      </c>
      <c r="E3334" s="1" t="str">
        <f>INDEX(Protocol[Mark],MATCH(C3334,Protocol[Step],0))</f>
        <v>5G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179010003</v>
      </c>
      <c r="H3334" s="134">
        <f>Systematic[[#This Row],[SampleVariableLabel]]+100*Systematic[[#This Row],[State]]</f>
        <v>179010803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179</v>
      </c>
      <c r="B3335" s="1">
        <f>IF(C3335=0,IF(B3334=Protocol!$V$20,1,B3334+1),B3334)</f>
        <v>1</v>
      </c>
      <c r="C3335" s="1">
        <f>IF(C3334+1=Protocol!$V$21,0,C3334+1)</f>
        <v>9</v>
      </c>
      <c r="D3335" s="1">
        <f t="shared" si="121"/>
        <v>4</v>
      </c>
      <c r="E3335" s="1" t="str">
        <f>INDEX(Protocol[Mark],MATCH(C3335,Protocol[Step],0))</f>
        <v>6S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179010004</v>
      </c>
      <c r="H3335" s="134">
        <f>Systematic[[#This Row],[SampleVariableLabel]]+100*Systematic[[#This Row],[State]]</f>
        <v>179010904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179</v>
      </c>
      <c r="B3336" s="1">
        <f>IF(C3336=0,IF(B3335=Protocol!$V$20,1,B3335+1),B3335)</f>
        <v>1</v>
      </c>
      <c r="C3336" s="1">
        <f>IF(C3335+1=Protocol!$V$21,0,C3335+1)</f>
        <v>10</v>
      </c>
      <c r="D3336" s="1">
        <f t="shared" si="121"/>
        <v>5</v>
      </c>
      <c r="E3336" s="1" t="str">
        <f>INDEX(Protocol[Mark],MATCH(C3336,Protocol[Step],0))</f>
        <v>7Gp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179010005</v>
      </c>
      <c r="H3336" s="134">
        <f>Systematic[[#This Row],[SampleVariableLabel]]+100*Systematic[[#This Row],[State]]</f>
        <v>179011005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179</v>
      </c>
      <c r="B3337" s="1">
        <f>IF(C3337=0,IF(B3336=Protocol!$V$20,1,B3336+1),B3336)</f>
        <v>1</v>
      </c>
      <c r="C3337" s="1">
        <f>IF(C3336+1=Protocol!$V$21,0,C3336+1)</f>
        <v>11</v>
      </c>
      <c r="D3337" s="1">
        <f t="shared" si="121"/>
        <v>6</v>
      </c>
      <c r="E3337" s="1" t="str">
        <f>INDEX(Protocol[Mark],MATCH(C3337,Protocol[Step],0))</f>
        <v>8U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179010006</v>
      </c>
      <c r="H3337" s="134">
        <f>Systematic[[#This Row],[SampleVariableLabel]]+100*Systematic[[#This Row],[State]]</f>
        <v>179011106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179</v>
      </c>
      <c r="B3338" s="1">
        <f>IF(C3338=0,IF(B3337=Protocol!$V$20,1,B3337+1),B3337)</f>
        <v>1</v>
      </c>
      <c r="C3338" s="1">
        <f>IF(C3337+1=Protocol!$V$21,0,C3337+1)</f>
        <v>12</v>
      </c>
      <c r="D3338" s="1">
        <f t="shared" si="121"/>
        <v>1</v>
      </c>
      <c r="E3338" s="1" t="str">
        <f>INDEX(Protocol[Mark],MATCH(C3338,Protocol[Step],0))</f>
        <v>9Rot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179010001</v>
      </c>
      <c r="H3338" s="134">
        <f>Systematic[[#This Row],[SampleVariableLabel]]+100*Systematic[[#This Row],[State]]</f>
        <v>179011201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179</v>
      </c>
      <c r="B3339" s="1">
        <f>IF(C3339=0,IF(B3338=Protocol!$V$20,1,B3338+1),B3338)</f>
        <v>1</v>
      </c>
      <c r="C3339" s="1">
        <f>IF(C3338+1=Protocol!$V$21,0,C3338+1)</f>
        <v>13</v>
      </c>
      <c r="D3339" s="1">
        <f t="shared" si="121"/>
        <v>2</v>
      </c>
      <c r="E3339" s="1" t="str">
        <f>INDEX(Protocol[Mark],MATCH(C3339,Protocol[Step],0))</f>
        <v>10Ama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179010002</v>
      </c>
      <c r="H3339" s="134">
        <f>Systematic[[#This Row],[SampleVariableLabel]]+100*Systematic[[#This Row],[State]]</f>
        <v>179011302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180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R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180010003</v>
      </c>
      <c r="H3340" s="134">
        <f>Systematic[[#This Row],[SampleVariableLabel]]+100*Systematic[[#This Row],[State]]</f>
        <v>180010003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180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1Dig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180010004</v>
      </c>
      <c r="H3341" s="134">
        <f>Systematic[[#This Row],[SampleVariableLabel]]+100*Systematic[[#This Row],[State]]</f>
        <v>180010104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180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(D)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180010005</v>
      </c>
      <c r="H3342" s="134">
        <f>Systematic[[#This Row],[SampleVariableLabel]]+100*Systematic[[#This Row],[State]]</f>
        <v>180010205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180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(M.1)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180010006</v>
      </c>
      <c r="H3343" s="134">
        <f>Systematic[[#This Row],[SampleVariableLabel]]+100*Systematic[[#This Row],[State]]</f>
        <v>180010306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180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2Oct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180010001</v>
      </c>
      <c r="H3344" s="134">
        <f>Systematic[[#This Row],[SampleVariableLabel]]+100*Systematic[[#This Row],[State]]</f>
        <v>180010401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180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3M2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180010002</v>
      </c>
      <c r="H3345" s="134">
        <f>Systematic[[#This Row],[SampleVariableLabel]]+100*Systematic[[#This Row],[State]]</f>
        <v>180010502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180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M(c)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180010003</v>
      </c>
      <c r="H3346" s="134">
        <f>Systematic[[#This Row],[SampleVariableLabel]]+100*Systematic[[#This Row],[State]]</f>
        <v>180010603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180</v>
      </c>
      <c r="B3347" s="1">
        <f>IF(C3347=0,IF(B3346=Protocol!$V$20,1,B3346+1),B3346)</f>
        <v>1</v>
      </c>
      <c r="C3347" s="1">
        <f>IF(C3346+1=Protocol!$V$21,0,C3346+1)</f>
        <v>7</v>
      </c>
      <c r="D3347" s="1">
        <f t="shared" si="121"/>
        <v>4</v>
      </c>
      <c r="E3347" s="1" t="str">
        <f>INDEX(Protocol[Mark],MATCH(C3347,Protocol[Step],0))</f>
        <v>4P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180010004</v>
      </c>
      <c r="H3347" s="134">
        <f>Systematic[[#This Row],[SampleVariableLabel]]+100*Systematic[[#This Row],[State]]</f>
        <v>180010704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180</v>
      </c>
      <c r="B3348" s="1">
        <f>IF(C3348=0,IF(B3347=Protocol!$V$20,1,B3347+1),B3347)</f>
        <v>1</v>
      </c>
      <c r="C3348" s="1">
        <f>IF(C3347+1=Protocol!$V$21,0,C3347+1)</f>
        <v>8</v>
      </c>
      <c r="D3348" s="1">
        <f t="shared" si="121"/>
        <v>5</v>
      </c>
      <c r="E3348" s="1" t="str">
        <f>INDEX(Protocol[Mark],MATCH(C3348,Protocol[Step],0))</f>
        <v>5G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180010005</v>
      </c>
      <c r="H3348" s="134">
        <f>Systematic[[#This Row],[SampleVariableLabel]]+100*Systematic[[#This Row],[State]]</f>
        <v>180010805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180</v>
      </c>
      <c r="B3349" s="1">
        <f>IF(C3349=0,IF(B3348=Protocol!$V$20,1,B3348+1),B3348)</f>
        <v>1</v>
      </c>
      <c r="C3349" s="1">
        <f>IF(C3348+1=Protocol!$V$21,0,C3348+1)</f>
        <v>9</v>
      </c>
      <c r="D3349" s="1">
        <f t="shared" si="121"/>
        <v>6</v>
      </c>
      <c r="E3349" s="1" t="str">
        <f>INDEX(Protocol[Mark],MATCH(C3349,Protocol[Step],0))</f>
        <v>6S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180010006</v>
      </c>
      <c r="H3349" s="134">
        <f>Systematic[[#This Row],[SampleVariableLabel]]+100*Systematic[[#This Row],[State]]</f>
        <v>180010906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180</v>
      </c>
      <c r="B3350" s="1">
        <f>IF(C3350=0,IF(B3349=Protocol!$V$20,1,B3349+1),B3349)</f>
        <v>1</v>
      </c>
      <c r="C3350" s="1">
        <f>IF(C3349+1=Protocol!$V$21,0,C3349+1)</f>
        <v>10</v>
      </c>
      <c r="D3350" s="1">
        <f t="shared" si="121"/>
        <v>1</v>
      </c>
      <c r="E3350" s="1" t="str">
        <f>INDEX(Protocol[Mark],MATCH(C3350,Protocol[Step],0))</f>
        <v>7Gp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180010001</v>
      </c>
      <c r="H3350" s="134">
        <f>Systematic[[#This Row],[SampleVariableLabel]]+100*Systematic[[#This Row],[State]]</f>
        <v>180011001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180</v>
      </c>
      <c r="B3351" s="1">
        <f>IF(C3351=0,IF(B3350=Protocol!$V$20,1,B3350+1),B3350)</f>
        <v>1</v>
      </c>
      <c r="C3351" s="1">
        <f>IF(C3350+1=Protocol!$V$21,0,C3350+1)</f>
        <v>11</v>
      </c>
      <c r="D3351" s="1">
        <f t="shared" si="121"/>
        <v>2</v>
      </c>
      <c r="E3351" s="1" t="str">
        <f>INDEX(Protocol[Mark],MATCH(C3351,Protocol[Step],0))</f>
        <v>8U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180010002</v>
      </c>
      <c r="H3351" s="134">
        <f>Systematic[[#This Row],[SampleVariableLabel]]+100*Systematic[[#This Row],[State]]</f>
        <v>180011102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180</v>
      </c>
      <c r="B3352" s="1">
        <f>IF(C3352=0,IF(B3351=Protocol!$V$20,1,B3351+1),B3351)</f>
        <v>1</v>
      </c>
      <c r="C3352" s="1">
        <f>IF(C3351+1=Protocol!$V$21,0,C3351+1)</f>
        <v>12</v>
      </c>
      <c r="D3352" s="1">
        <f t="shared" si="121"/>
        <v>3</v>
      </c>
      <c r="E3352" s="1" t="str">
        <f>INDEX(Protocol[Mark],MATCH(C3352,Protocol[Step],0))</f>
        <v>9Rot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180010003</v>
      </c>
      <c r="H3352" s="134">
        <f>Systematic[[#This Row],[SampleVariableLabel]]+100*Systematic[[#This Row],[State]]</f>
        <v>180011203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180</v>
      </c>
      <c r="B3353" s="1">
        <f>IF(C3353=0,IF(B3352=Protocol!$V$20,1,B3352+1),B3352)</f>
        <v>1</v>
      </c>
      <c r="C3353" s="1">
        <f>IF(C3352+1=Protocol!$V$21,0,C3352+1)</f>
        <v>13</v>
      </c>
      <c r="D3353" s="1">
        <f t="shared" si="121"/>
        <v>4</v>
      </c>
      <c r="E3353" s="1" t="str">
        <f>INDEX(Protocol[Mark],MATCH(C3353,Protocol[Step],0))</f>
        <v>10Ama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180010004</v>
      </c>
      <c r="H3353" s="134">
        <f>Systematic[[#This Row],[SampleVariableLabel]]+100*Systematic[[#This Row],[State]]</f>
        <v>180011304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181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R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181010005</v>
      </c>
      <c r="H3354" s="134">
        <f>Systematic[[#This Row],[SampleVariableLabel]]+100*Systematic[[#This Row],[State]]</f>
        <v>181010005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181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1Dig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181010006</v>
      </c>
      <c r="H3355" s="134">
        <f>Systematic[[#This Row],[SampleVariableLabel]]+100*Systematic[[#This Row],[State]]</f>
        <v>181010106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181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(D)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181010001</v>
      </c>
      <c r="H3356" s="134">
        <f>Systematic[[#This Row],[SampleVariableLabel]]+100*Systematic[[#This Row],[State]]</f>
        <v>181010201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181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(M.1)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181010002</v>
      </c>
      <c r="H3357" s="134">
        <f>Systematic[[#This Row],[SampleVariableLabel]]+100*Systematic[[#This Row],[State]]</f>
        <v>181010302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181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2Oct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181010003</v>
      </c>
      <c r="H3358" s="134">
        <f>Systematic[[#This Row],[SampleVariableLabel]]+100*Systematic[[#This Row],[State]]</f>
        <v>181010403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181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3M2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181010004</v>
      </c>
      <c r="H3359" s="134">
        <f>Systematic[[#This Row],[SampleVariableLabel]]+100*Systematic[[#This Row],[State]]</f>
        <v>181010504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181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M(c)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181010005</v>
      </c>
      <c r="H3360" s="134">
        <f>Systematic[[#This Row],[SampleVariableLabel]]+100*Systematic[[#This Row],[State]]</f>
        <v>181010605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181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4P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181010006</v>
      </c>
      <c r="H3361" s="134">
        <f>Systematic[[#This Row],[SampleVariableLabel]]+100*Systematic[[#This Row],[State]]</f>
        <v>181010706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181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5G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181010001</v>
      </c>
      <c r="H3362" s="134">
        <f>Systematic[[#This Row],[SampleVariableLabel]]+100*Systematic[[#This Row],[State]]</f>
        <v>181010801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181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6S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181010002</v>
      </c>
      <c r="H3363" s="134">
        <f>Systematic[[#This Row],[SampleVariableLabel]]+100*Systematic[[#This Row],[State]]</f>
        <v>181010902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181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7Gp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181010003</v>
      </c>
      <c r="H3364" s="134">
        <f>Systematic[[#This Row],[SampleVariableLabel]]+100*Systematic[[#This Row],[State]]</f>
        <v>181011003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181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8U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181010004</v>
      </c>
      <c r="H3365" s="134">
        <f>Systematic[[#This Row],[SampleVariableLabel]]+100*Systematic[[#This Row],[State]]</f>
        <v>181011104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181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9Rot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181010005</v>
      </c>
      <c r="H3366" s="134">
        <f>Systematic[[#This Row],[SampleVariableLabel]]+100*Systematic[[#This Row],[State]]</f>
        <v>181011205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181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10Ama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181010006</v>
      </c>
      <c r="H3367" s="134">
        <f>Systematic[[#This Row],[SampleVariableLabel]]+100*Systematic[[#This Row],[State]]</f>
        <v>181011306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182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R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182010001</v>
      </c>
      <c r="H3368" s="134">
        <f>Systematic[[#This Row],[SampleVariableLabel]]+100*Systematic[[#This Row],[State]]</f>
        <v>182010001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182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1Dig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182010002</v>
      </c>
      <c r="H3369" s="134">
        <f>Systematic[[#This Row],[SampleVariableLabel]]+100*Systematic[[#This Row],[State]]</f>
        <v>182010102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182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(D)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182010003</v>
      </c>
      <c r="H3370" s="134">
        <f>Systematic[[#This Row],[SampleVariableLabel]]+100*Systematic[[#This Row],[State]]</f>
        <v>182010203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182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(M.1)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182010004</v>
      </c>
      <c r="H3371" s="134">
        <f>Systematic[[#This Row],[SampleVariableLabel]]+100*Systematic[[#This Row],[State]]</f>
        <v>182010304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182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2Oct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182010005</v>
      </c>
      <c r="H3372" s="134">
        <f>Systematic[[#This Row],[SampleVariableLabel]]+100*Systematic[[#This Row],[State]]</f>
        <v>182010405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182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3M2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182010006</v>
      </c>
      <c r="H3373" s="134">
        <f>Systematic[[#This Row],[SampleVariableLabel]]+100*Systematic[[#This Row],[State]]</f>
        <v>182010506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182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M(c)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182010001</v>
      </c>
      <c r="H3374" s="134">
        <f>Systematic[[#This Row],[SampleVariableLabel]]+100*Systematic[[#This Row],[State]]</f>
        <v>182010601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182</v>
      </c>
      <c r="B3375" s="1">
        <f>IF(C3375=0,IF(B3374=Protocol!$V$20,1,B3374+1),B3374)</f>
        <v>1</v>
      </c>
      <c r="C3375" s="1">
        <f>IF(C3374+1=Protocol!$V$21,0,C3374+1)</f>
        <v>7</v>
      </c>
      <c r="D3375" s="1">
        <f t="shared" si="121"/>
        <v>2</v>
      </c>
      <c r="E3375" s="1" t="str">
        <f>INDEX(Protocol[Mark],MATCH(C3375,Protocol[Step],0))</f>
        <v>4P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182010002</v>
      </c>
      <c r="H3375" s="134">
        <f>Systematic[[#This Row],[SampleVariableLabel]]+100*Systematic[[#This Row],[State]]</f>
        <v>182010702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182</v>
      </c>
      <c r="B3376" s="1">
        <f>IF(C3376=0,IF(B3375=Protocol!$V$20,1,B3375+1),B3375)</f>
        <v>1</v>
      </c>
      <c r="C3376" s="1">
        <f>IF(C3375+1=Protocol!$V$21,0,C3375+1)</f>
        <v>8</v>
      </c>
      <c r="D3376" s="1">
        <f t="shared" si="121"/>
        <v>3</v>
      </c>
      <c r="E3376" s="1" t="str">
        <f>INDEX(Protocol[Mark],MATCH(C3376,Protocol[Step],0))</f>
        <v>5G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182010003</v>
      </c>
      <c r="H3376" s="134">
        <f>Systematic[[#This Row],[SampleVariableLabel]]+100*Systematic[[#This Row],[State]]</f>
        <v>182010803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182</v>
      </c>
      <c r="B3377" s="1">
        <f>IF(C3377=0,IF(B3376=Protocol!$V$20,1,B3376+1),B3376)</f>
        <v>1</v>
      </c>
      <c r="C3377" s="1">
        <f>IF(C3376+1=Protocol!$V$21,0,C3376+1)</f>
        <v>9</v>
      </c>
      <c r="D3377" s="1">
        <f t="shared" si="121"/>
        <v>4</v>
      </c>
      <c r="E3377" s="1" t="str">
        <f>INDEX(Protocol[Mark],MATCH(C3377,Protocol[Step],0))</f>
        <v>6S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182010004</v>
      </c>
      <c r="H3377" s="134">
        <f>Systematic[[#This Row],[SampleVariableLabel]]+100*Systematic[[#This Row],[State]]</f>
        <v>182010904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182</v>
      </c>
      <c r="B3378" s="1">
        <f>IF(C3378=0,IF(B3377=Protocol!$V$20,1,B3377+1),B3377)</f>
        <v>1</v>
      </c>
      <c r="C3378" s="1">
        <f>IF(C3377+1=Protocol!$V$21,0,C3377+1)</f>
        <v>10</v>
      </c>
      <c r="D3378" s="1">
        <f t="shared" si="121"/>
        <v>5</v>
      </c>
      <c r="E3378" s="1" t="str">
        <f>INDEX(Protocol[Mark],MATCH(C3378,Protocol[Step],0))</f>
        <v>7Gp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182010005</v>
      </c>
      <c r="H3378" s="134">
        <f>Systematic[[#This Row],[SampleVariableLabel]]+100*Systematic[[#This Row],[State]]</f>
        <v>182011005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182</v>
      </c>
      <c r="B3379" s="1">
        <f>IF(C3379=0,IF(B3378=Protocol!$V$20,1,B3378+1),B3378)</f>
        <v>1</v>
      </c>
      <c r="C3379" s="1">
        <f>IF(C3378+1=Protocol!$V$21,0,C3378+1)</f>
        <v>11</v>
      </c>
      <c r="D3379" s="1">
        <f t="shared" si="121"/>
        <v>6</v>
      </c>
      <c r="E3379" s="1" t="str">
        <f>INDEX(Protocol[Mark],MATCH(C3379,Protocol[Step],0))</f>
        <v>8U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182010006</v>
      </c>
      <c r="H3379" s="134">
        <f>Systematic[[#This Row],[SampleVariableLabel]]+100*Systematic[[#This Row],[State]]</f>
        <v>182011106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182</v>
      </c>
      <c r="B3380" s="1">
        <f>IF(C3380=0,IF(B3379=Protocol!$V$20,1,B3379+1),B3379)</f>
        <v>1</v>
      </c>
      <c r="C3380" s="1">
        <f>IF(C3379+1=Protocol!$V$21,0,C3379+1)</f>
        <v>12</v>
      </c>
      <c r="D3380" s="1">
        <f t="shared" si="121"/>
        <v>1</v>
      </c>
      <c r="E3380" s="1" t="str">
        <f>INDEX(Protocol[Mark],MATCH(C3380,Protocol[Step],0))</f>
        <v>9Rot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182010001</v>
      </c>
      <c r="H3380" s="134">
        <f>Systematic[[#This Row],[SampleVariableLabel]]+100*Systematic[[#This Row],[State]]</f>
        <v>182011201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182</v>
      </c>
      <c r="B3381" s="1">
        <f>IF(C3381=0,IF(B3380=Protocol!$V$20,1,B3380+1),B3380)</f>
        <v>1</v>
      </c>
      <c r="C3381" s="1">
        <f>IF(C3380+1=Protocol!$V$21,0,C3380+1)</f>
        <v>13</v>
      </c>
      <c r="D3381" s="1">
        <f t="shared" si="121"/>
        <v>2</v>
      </c>
      <c r="E3381" s="1" t="str">
        <f>INDEX(Protocol[Mark],MATCH(C3381,Protocol[Step],0))</f>
        <v>10Ama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182010002</v>
      </c>
      <c r="H3381" s="134">
        <f>Systematic[[#This Row],[SampleVariableLabel]]+100*Systematic[[#This Row],[State]]</f>
        <v>182011302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183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R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183010003</v>
      </c>
      <c r="H3382" s="134">
        <f>Systematic[[#This Row],[SampleVariableLabel]]+100*Systematic[[#This Row],[State]]</f>
        <v>183010003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183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1Dig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183010004</v>
      </c>
      <c r="H3383" s="134">
        <f>Systematic[[#This Row],[SampleVariableLabel]]+100*Systematic[[#This Row],[State]]</f>
        <v>183010104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183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(D)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183010005</v>
      </c>
      <c r="H3384" s="134">
        <f>Systematic[[#This Row],[SampleVariableLabel]]+100*Systematic[[#This Row],[State]]</f>
        <v>183010205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183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(M.1)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183010006</v>
      </c>
      <c r="H3385" s="134">
        <f>Systematic[[#This Row],[SampleVariableLabel]]+100*Systematic[[#This Row],[State]]</f>
        <v>183010306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183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2Oct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183010001</v>
      </c>
      <c r="H3386" s="134">
        <f>Systematic[[#This Row],[SampleVariableLabel]]+100*Systematic[[#This Row],[State]]</f>
        <v>183010401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183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3M2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183010002</v>
      </c>
      <c r="H3387" s="134">
        <f>Systematic[[#This Row],[SampleVariableLabel]]+100*Systematic[[#This Row],[State]]</f>
        <v>183010502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183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M(c)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183010003</v>
      </c>
      <c r="H3388" s="134">
        <f>Systematic[[#This Row],[SampleVariableLabel]]+100*Systematic[[#This Row],[State]]</f>
        <v>183010603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183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4P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183010004</v>
      </c>
      <c r="H3389" s="134">
        <f>Systematic[[#This Row],[SampleVariableLabel]]+100*Systematic[[#This Row],[State]]</f>
        <v>183010704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183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5G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183010005</v>
      </c>
      <c r="H3390" s="134">
        <f>Systematic[[#This Row],[SampleVariableLabel]]+100*Systematic[[#This Row],[State]]</f>
        <v>183010805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183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6S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183010006</v>
      </c>
      <c r="H3391" s="134">
        <f>Systematic[[#This Row],[SampleVariableLabel]]+100*Systematic[[#This Row],[State]]</f>
        <v>183010906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183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7Gp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183010001</v>
      </c>
      <c r="H3392" s="134">
        <f>Systematic[[#This Row],[SampleVariableLabel]]+100*Systematic[[#This Row],[State]]</f>
        <v>183011001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183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8U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183010002</v>
      </c>
      <c r="H3393" s="134">
        <f>Systematic[[#This Row],[SampleVariableLabel]]+100*Systematic[[#This Row],[State]]</f>
        <v>183011102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183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9Rot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183010003</v>
      </c>
      <c r="H3394" s="134">
        <f>Systematic[[#This Row],[SampleVariableLabel]]+100*Systematic[[#This Row],[State]]</f>
        <v>183011203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183</v>
      </c>
      <c r="B3395" s="1">
        <f>IF(C3395=0,IF(B3394=Protocol!$V$20,1,B3394+1),B3394)</f>
        <v>1</v>
      </c>
      <c r="C3395" s="1">
        <f>IF(C3394+1=Protocol!$V$21,0,C3394+1)</f>
        <v>13</v>
      </c>
      <c r="D3395" s="1">
        <f t="shared" ref="D3395:D3458" si="123">IF(D3394=nVariables,1,D3394+1)</f>
        <v>4</v>
      </c>
      <c r="E3395" s="1" t="str">
        <f>INDEX(Protocol[Mark],MATCH(C3395,Protocol[Step],0))</f>
        <v>10Ama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183010004</v>
      </c>
      <c r="H3395" s="134">
        <f>Systematic[[#This Row],[SampleVariableLabel]]+100*Systematic[[#This Row],[State]]</f>
        <v>183011304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184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R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184010005</v>
      </c>
      <c r="H3396" s="134">
        <f>Systematic[[#This Row],[SampleVariableLabel]]+100*Systematic[[#This Row],[State]]</f>
        <v>184010005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184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1Dig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184010006</v>
      </c>
      <c r="H3397" s="134">
        <f>Systematic[[#This Row],[SampleVariableLabel]]+100*Systematic[[#This Row],[State]]</f>
        <v>184010106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184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(D)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184010001</v>
      </c>
      <c r="H3398" s="134">
        <f>Systematic[[#This Row],[SampleVariableLabel]]+100*Systematic[[#This Row],[State]]</f>
        <v>184010201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184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(M.1)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184010002</v>
      </c>
      <c r="H3399" s="134">
        <f>Systematic[[#This Row],[SampleVariableLabel]]+100*Systematic[[#This Row],[State]]</f>
        <v>184010302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184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2Oct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184010003</v>
      </c>
      <c r="H3400" s="134">
        <f>Systematic[[#This Row],[SampleVariableLabel]]+100*Systematic[[#This Row],[State]]</f>
        <v>184010403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184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3M2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184010004</v>
      </c>
      <c r="H3401" s="134">
        <f>Systematic[[#This Row],[SampleVariableLabel]]+100*Systematic[[#This Row],[State]]</f>
        <v>184010504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184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M(c)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184010005</v>
      </c>
      <c r="H3402" s="134">
        <f>Systematic[[#This Row],[SampleVariableLabel]]+100*Systematic[[#This Row],[State]]</f>
        <v>184010605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184</v>
      </c>
      <c r="B3403" s="1">
        <f>IF(C3403=0,IF(B3402=Protocol!$V$20,1,B3402+1),B3402)</f>
        <v>1</v>
      </c>
      <c r="C3403" s="1">
        <f>IF(C3402+1=Protocol!$V$21,0,C3402+1)</f>
        <v>7</v>
      </c>
      <c r="D3403" s="1">
        <f t="shared" si="123"/>
        <v>6</v>
      </c>
      <c r="E3403" s="1" t="str">
        <f>INDEX(Protocol[Mark],MATCH(C3403,Protocol[Step],0))</f>
        <v>4P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184010006</v>
      </c>
      <c r="H3403" s="134">
        <f>Systematic[[#This Row],[SampleVariableLabel]]+100*Systematic[[#This Row],[State]]</f>
        <v>184010706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184</v>
      </c>
      <c r="B3404" s="1">
        <f>IF(C3404=0,IF(B3403=Protocol!$V$20,1,B3403+1),B3403)</f>
        <v>1</v>
      </c>
      <c r="C3404" s="1">
        <f>IF(C3403+1=Protocol!$V$21,0,C3403+1)</f>
        <v>8</v>
      </c>
      <c r="D3404" s="1">
        <f t="shared" si="123"/>
        <v>1</v>
      </c>
      <c r="E3404" s="1" t="str">
        <f>INDEX(Protocol[Mark],MATCH(C3404,Protocol[Step],0))</f>
        <v>5G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184010001</v>
      </c>
      <c r="H3404" s="134">
        <f>Systematic[[#This Row],[SampleVariableLabel]]+100*Systematic[[#This Row],[State]]</f>
        <v>184010801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184</v>
      </c>
      <c r="B3405" s="1">
        <f>IF(C3405=0,IF(B3404=Protocol!$V$20,1,B3404+1),B3404)</f>
        <v>1</v>
      </c>
      <c r="C3405" s="1">
        <f>IF(C3404+1=Protocol!$V$21,0,C3404+1)</f>
        <v>9</v>
      </c>
      <c r="D3405" s="1">
        <f t="shared" si="123"/>
        <v>2</v>
      </c>
      <c r="E3405" s="1" t="str">
        <f>INDEX(Protocol[Mark],MATCH(C3405,Protocol[Step],0))</f>
        <v>6S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184010002</v>
      </c>
      <c r="H3405" s="134">
        <f>Systematic[[#This Row],[SampleVariableLabel]]+100*Systematic[[#This Row],[State]]</f>
        <v>184010902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184</v>
      </c>
      <c r="B3406" s="1">
        <f>IF(C3406=0,IF(B3405=Protocol!$V$20,1,B3405+1),B3405)</f>
        <v>1</v>
      </c>
      <c r="C3406" s="1">
        <f>IF(C3405+1=Protocol!$V$21,0,C3405+1)</f>
        <v>10</v>
      </c>
      <c r="D3406" s="1">
        <f t="shared" si="123"/>
        <v>3</v>
      </c>
      <c r="E3406" s="1" t="str">
        <f>INDEX(Protocol[Mark],MATCH(C3406,Protocol[Step],0))</f>
        <v>7Gp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184010003</v>
      </c>
      <c r="H3406" s="134">
        <f>Systematic[[#This Row],[SampleVariableLabel]]+100*Systematic[[#This Row],[State]]</f>
        <v>184011003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184</v>
      </c>
      <c r="B3407" s="1">
        <f>IF(C3407=0,IF(B3406=Protocol!$V$20,1,B3406+1),B3406)</f>
        <v>1</v>
      </c>
      <c r="C3407" s="1">
        <f>IF(C3406+1=Protocol!$V$21,0,C3406+1)</f>
        <v>11</v>
      </c>
      <c r="D3407" s="1">
        <f t="shared" si="123"/>
        <v>4</v>
      </c>
      <c r="E3407" s="1" t="str">
        <f>INDEX(Protocol[Mark],MATCH(C3407,Protocol[Step],0))</f>
        <v>8U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184010004</v>
      </c>
      <c r="H3407" s="134">
        <f>Systematic[[#This Row],[SampleVariableLabel]]+100*Systematic[[#This Row],[State]]</f>
        <v>184011104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184</v>
      </c>
      <c r="B3408" s="1">
        <f>IF(C3408=0,IF(B3407=Protocol!$V$20,1,B3407+1),B3407)</f>
        <v>1</v>
      </c>
      <c r="C3408" s="1">
        <f>IF(C3407+1=Protocol!$V$21,0,C3407+1)</f>
        <v>12</v>
      </c>
      <c r="D3408" s="1">
        <f t="shared" si="123"/>
        <v>5</v>
      </c>
      <c r="E3408" s="1" t="str">
        <f>INDEX(Protocol[Mark],MATCH(C3408,Protocol[Step],0))</f>
        <v>9Rot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184010005</v>
      </c>
      <c r="H3408" s="134">
        <f>Systematic[[#This Row],[SampleVariableLabel]]+100*Systematic[[#This Row],[State]]</f>
        <v>184011205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184</v>
      </c>
      <c r="B3409" s="1">
        <f>IF(C3409=0,IF(B3408=Protocol!$V$20,1,B3408+1),B3408)</f>
        <v>1</v>
      </c>
      <c r="C3409" s="1">
        <f>IF(C3408+1=Protocol!$V$21,0,C3408+1)</f>
        <v>13</v>
      </c>
      <c r="D3409" s="1">
        <f t="shared" si="123"/>
        <v>6</v>
      </c>
      <c r="E3409" s="1" t="str">
        <f>INDEX(Protocol[Mark],MATCH(C3409,Protocol[Step],0))</f>
        <v>10Ama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184010006</v>
      </c>
      <c r="H3409" s="134">
        <f>Systematic[[#This Row],[SampleVariableLabel]]+100*Systematic[[#This Row],[State]]</f>
        <v>184011306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185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R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185010001</v>
      </c>
      <c r="H3410" s="134">
        <f>Systematic[[#This Row],[SampleVariableLabel]]+100*Systematic[[#This Row],[State]]</f>
        <v>185010001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185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185010002</v>
      </c>
      <c r="H3411" s="134">
        <f>Systematic[[#This Row],[SampleVariableLabel]]+100*Systematic[[#This Row],[State]]</f>
        <v>185010102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185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(D)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185010003</v>
      </c>
      <c r="H3412" s="134">
        <f>Systematic[[#This Row],[SampleVariableLabel]]+100*Systematic[[#This Row],[State]]</f>
        <v>185010203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185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(M.1)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185010004</v>
      </c>
      <c r="H3413" s="134">
        <f>Systematic[[#This Row],[SampleVariableLabel]]+100*Systematic[[#This Row],[State]]</f>
        <v>185010304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185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185010005</v>
      </c>
      <c r="H3414" s="134">
        <f>Systematic[[#This Row],[SampleVariableLabel]]+100*Systematic[[#This Row],[State]]</f>
        <v>185010405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185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3M2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185010006</v>
      </c>
      <c r="H3415" s="134">
        <f>Systematic[[#This Row],[SampleVariableLabel]]+100*Systematic[[#This Row],[State]]</f>
        <v>185010506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185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M(c)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185010001</v>
      </c>
      <c r="H3416" s="134">
        <f>Systematic[[#This Row],[SampleVariableLabel]]+100*Systematic[[#This Row],[State]]</f>
        <v>185010601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185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4P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185010002</v>
      </c>
      <c r="H3417" s="134">
        <f>Systematic[[#This Row],[SampleVariableLabel]]+100*Systematic[[#This Row],[State]]</f>
        <v>185010702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185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5G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185010003</v>
      </c>
      <c r="H3418" s="134">
        <f>Systematic[[#This Row],[SampleVariableLabel]]+100*Systematic[[#This Row],[State]]</f>
        <v>185010803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185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6S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185010004</v>
      </c>
      <c r="H3419" s="134">
        <f>Systematic[[#This Row],[SampleVariableLabel]]+100*Systematic[[#This Row],[State]]</f>
        <v>185010904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185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7Gp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185010005</v>
      </c>
      <c r="H3420" s="134">
        <f>Systematic[[#This Row],[SampleVariableLabel]]+100*Systematic[[#This Row],[State]]</f>
        <v>185011005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185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8U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185010006</v>
      </c>
      <c r="H3421" s="134">
        <f>Systematic[[#This Row],[SampleVariableLabel]]+100*Systematic[[#This Row],[State]]</f>
        <v>185011106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185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9Rot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185010001</v>
      </c>
      <c r="H3422" s="134">
        <f>Systematic[[#This Row],[SampleVariableLabel]]+100*Systematic[[#This Row],[State]]</f>
        <v>185011201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185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10Ama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185010002</v>
      </c>
      <c r="H3423" s="134">
        <f>Systematic[[#This Row],[SampleVariableLabel]]+100*Systematic[[#This Row],[State]]</f>
        <v>185011302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186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R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186010003</v>
      </c>
      <c r="H3424" s="134">
        <f>Systematic[[#This Row],[SampleVariableLabel]]+100*Systematic[[#This Row],[State]]</f>
        <v>186010003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186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1Dig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186010004</v>
      </c>
      <c r="H3425" s="134">
        <f>Systematic[[#This Row],[SampleVariableLabel]]+100*Systematic[[#This Row],[State]]</f>
        <v>186010104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186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(D)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186010005</v>
      </c>
      <c r="H3426" s="134">
        <f>Systematic[[#This Row],[SampleVariableLabel]]+100*Systematic[[#This Row],[State]]</f>
        <v>186010205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186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(M.1)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186010006</v>
      </c>
      <c r="H3427" s="134">
        <f>Systematic[[#This Row],[SampleVariableLabel]]+100*Systematic[[#This Row],[State]]</f>
        <v>186010306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186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2Oct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186010001</v>
      </c>
      <c r="H3428" s="134">
        <f>Systematic[[#This Row],[SampleVariableLabel]]+100*Systematic[[#This Row],[State]]</f>
        <v>186010401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186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3M2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186010002</v>
      </c>
      <c r="H3429" s="134">
        <f>Systematic[[#This Row],[SampleVariableLabel]]+100*Systematic[[#This Row],[State]]</f>
        <v>186010502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186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M(c)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186010003</v>
      </c>
      <c r="H3430" s="134">
        <f>Systematic[[#This Row],[SampleVariableLabel]]+100*Systematic[[#This Row],[State]]</f>
        <v>186010603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186</v>
      </c>
      <c r="B3431" s="1">
        <f>IF(C3431=0,IF(B3430=Protocol!$V$20,1,B3430+1),B3430)</f>
        <v>1</v>
      </c>
      <c r="C3431" s="1">
        <f>IF(C3430+1=Protocol!$V$21,0,C3430+1)</f>
        <v>7</v>
      </c>
      <c r="D3431" s="1">
        <f t="shared" si="123"/>
        <v>4</v>
      </c>
      <c r="E3431" s="1" t="str">
        <f>INDEX(Protocol[Mark],MATCH(C3431,Protocol[Step],0))</f>
        <v>4P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186010004</v>
      </c>
      <c r="H3431" s="134">
        <f>Systematic[[#This Row],[SampleVariableLabel]]+100*Systematic[[#This Row],[State]]</f>
        <v>186010704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186</v>
      </c>
      <c r="B3432" s="1">
        <f>IF(C3432=0,IF(B3431=Protocol!$V$20,1,B3431+1),B3431)</f>
        <v>1</v>
      </c>
      <c r="C3432" s="1">
        <f>IF(C3431+1=Protocol!$V$21,0,C3431+1)</f>
        <v>8</v>
      </c>
      <c r="D3432" s="1">
        <f t="shared" si="123"/>
        <v>5</v>
      </c>
      <c r="E3432" s="1" t="str">
        <f>INDEX(Protocol[Mark],MATCH(C3432,Protocol[Step],0))</f>
        <v>5G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186010005</v>
      </c>
      <c r="H3432" s="134">
        <f>Systematic[[#This Row],[SampleVariableLabel]]+100*Systematic[[#This Row],[State]]</f>
        <v>186010805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186</v>
      </c>
      <c r="B3433" s="1">
        <f>IF(C3433=0,IF(B3432=Protocol!$V$20,1,B3432+1),B3432)</f>
        <v>1</v>
      </c>
      <c r="C3433" s="1">
        <f>IF(C3432+1=Protocol!$V$21,0,C3432+1)</f>
        <v>9</v>
      </c>
      <c r="D3433" s="1">
        <f t="shared" si="123"/>
        <v>6</v>
      </c>
      <c r="E3433" s="1" t="str">
        <f>INDEX(Protocol[Mark],MATCH(C3433,Protocol[Step],0))</f>
        <v>6S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186010006</v>
      </c>
      <c r="H3433" s="134">
        <f>Systematic[[#This Row],[SampleVariableLabel]]+100*Systematic[[#This Row],[State]]</f>
        <v>186010906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186</v>
      </c>
      <c r="B3434" s="1">
        <f>IF(C3434=0,IF(B3433=Protocol!$V$20,1,B3433+1),B3433)</f>
        <v>1</v>
      </c>
      <c r="C3434" s="1">
        <f>IF(C3433+1=Protocol!$V$21,0,C3433+1)</f>
        <v>10</v>
      </c>
      <c r="D3434" s="1">
        <f t="shared" si="123"/>
        <v>1</v>
      </c>
      <c r="E3434" s="1" t="str">
        <f>INDEX(Protocol[Mark],MATCH(C3434,Protocol[Step],0))</f>
        <v>7Gp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186010001</v>
      </c>
      <c r="H3434" s="134">
        <f>Systematic[[#This Row],[SampleVariableLabel]]+100*Systematic[[#This Row],[State]]</f>
        <v>186011001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186</v>
      </c>
      <c r="B3435" s="1">
        <f>IF(C3435=0,IF(B3434=Protocol!$V$20,1,B3434+1),B3434)</f>
        <v>1</v>
      </c>
      <c r="C3435" s="1">
        <f>IF(C3434+1=Protocol!$V$21,0,C3434+1)</f>
        <v>11</v>
      </c>
      <c r="D3435" s="1">
        <f t="shared" si="123"/>
        <v>2</v>
      </c>
      <c r="E3435" s="1" t="str">
        <f>INDEX(Protocol[Mark],MATCH(C3435,Protocol[Step],0))</f>
        <v>8U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186010002</v>
      </c>
      <c r="H3435" s="134">
        <f>Systematic[[#This Row],[SampleVariableLabel]]+100*Systematic[[#This Row],[State]]</f>
        <v>186011102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186</v>
      </c>
      <c r="B3436" s="1">
        <f>IF(C3436=0,IF(B3435=Protocol!$V$20,1,B3435+1),B3435)</f>
        <v>1</v>
      </c>
      <c r="C3436" s="1">
        <f>IF(C3435+1=Protocol!$V$21,0,C3435+1)</f>
        <v>12</v>
      </c>
      <c r="D3436" s="1">
        <f t="shared" si="123"/>
        <v>3</v>
      </c>
      <c r="E3436" s="1" t="str">
        <f>INDEX(Protocol[Mark],MATCH(C3436,Protocol[Step],0))</f>
        <v>9Rot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186010003</v>
      </c>
      <c r="H3436" s="134">
        <f>Systematic[[#This Row],[SampleVariableLabel]]+100*Systematic[[#This Row],[State]]</f>
        <v>186011203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186</v>
      </c>
      <c r="B3437" s="1">
        <f>IF(C3437=0,IF(B3436=Protocol!$V$20,1,B3436+1),B3436)</f>
        <v>1</v>
      </c>
      <c r="C3437" s="1">
        <f>IF(C3436+1=Protocol!$V$21,0,C3436+1)</f>
        <v>13</v>
      </c>
      <c r="D3437" s="1">
        <f t="shared" si="123"/>
        <v>4</v>
      </c>
      <c r="E3437" s="1" t="str">
        <f>INDEX(Protocol[Mark],MATCH(C3437,Protocol[Step],0))</f>
        <v>10Ama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186010004</v>
      </c>
      <c r="H3437" s="134">
        <f>Systematic[[#This Row],[SampleVariableLabel]]+100*Systematic[[#This Row],[State]]</f>
        <v>186011304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187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R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187010005</v>
      </c>
      <c r="H3438" s="134">
        <f>Systematic[[#This Row],[SampleVariableLabel]]+100*Systematic[[#This Row],[State]]</f>
        <v>187010005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187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1Dig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187010006</v>
      </c>
      <c r="H3439" s="134">
        <f>Systematic[[#This Row],[SampleVariableLabel]]+100*Systematic[[#This Row],[State]]</f>
        <v>187010106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187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(D)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187010001</v>
      </c>
      <c r="H3440" s="134">
        <f>Systematic[[#This Row],[SampleVariableLabel]]+100*Systematic[[#This Row],[State]]</f>
        <v>187010201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187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(M.1)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187010002</v>
      </c>
      <c r="H3441" s="134">
        <f>Systematic[[#This Row],[SampleVariableLabel]]+100*Systematic[[#This Row],[State]]</f>
        <v>187010302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187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2Oct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187010003</v>
      </c>
      <c r="H3442" s="134">
        <f>Systematic[[#This Row],[SampleVariableLabel]]+100*Systematic[[#This Row],[State]]</f>
        <v>187010403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187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3M2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187010004</v>
      </c>
      <c r="H3443" s="134">
        <f>Systematic[[#This Row],[SampleVariableLabel]]+100*Systematic[[#This Row],[State]]</f>
        <v>187010504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187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M(c)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187010005</v>
      </c>
      <c r="H3444" s="134">
        <f>Systematic[[#This Row],[SampleVariableLabel]]+100*Systematic[[#This Row],[State]]</f>
        <v>187010605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187</v>
      </c>
      <c r="B3445" s="1">
        <f>IF(C3445=0,IF(B3444=Protocol!$V$20,1,B3444+1),B3444)</f>
        <v>1</v>
      </c>
      <c r="C3445" s="1">
        <f>IF(C3444+1=Protocol!$V$21,0,C3444+1)</f>
        <v>7</v>
      </c>
      <c r="D3445" s="1">
        <f t="shared" si="123"/>
        <v>6</v>
      </c>
      <c r="E3445" s="1" t="str">
        <f>INDEX(Protocol[Mark],MATCH(C3445,Protocol[Step],0))</f>
        <v>4P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187010006</v>
      </c>
      <c r="H3445" s="134">
        <f>Systematic[[#This Row],[SampleVariableLabel]]+100*Systematic[[#This Row],[State]]</f>
        <v>187010706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187</v>
      </c>
      <c r="B3446" s="1">
        <f>IF(C3446=0,IF(B3445=Protocol!$V$20,1,B3445+1),B3445)</f>
        <v>1</v>
      </c>
      <c r="C3446" s="1">
        <f>IF(C3445+1=Protocol!$V$21,0,C3445+1)</f>
        <v>8</v>
      </c>
      <c r="D3446" s="1">
        <f t="shared" si="123"/>
        <v>1</v>
      </c>
      <c r="E3446" s="1" t="str">
        <f>INDEX(Protocol[Mark],MATCH(C3446,Protocol[Step],0))</f>
        <v>5G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187010001</v>
      </c>
      <c r="H3446" s="134">
        <f>Systematic[[#This Row],[SampleVariableLabel]]+100*Systematic[[#This Row],[State]]</f>
        <v>187010801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187</v>
      </c>
      <c r="B3447" s="1">
        <f>IF(C3447=0,IF(B3446=Protocol!$V$20,1,B3446+1),B3446)</f>
        <v>1</v>
      </c>
      <c r="C3447" s="1">
        <f>IF(C3446+1=Protocol!$V$21,0,C3446+1)</f>
        <v>9</v>
      </c>
      <c r="D3447" s="1">
        <f t="shared" si="123"/>
        <v>2</v>
      </c>
      <c r="E3447" s="1" t="str">
        <f>INDEX(Protocol[Mark],MATCH(C3447,Protocol[Step],0))</f>
        <v>6S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187010002</v>
      </c>
      <c r="H3447" s="134">
        <f>Systematic[[#This Row],[SampleVariableLabel]]+100*Systematic[[#This Row],[State]]</f>
        <v>187010902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187</v>
      </c>
      <c r="B3448" s="1">
        <f>IF(C3448=0,IF(B3447=Protocol!$V$20,1,B3447+1),B3447)</f>
        <v>1</v>
      </c>
      <c r="C3448" s="1">
        <f>IF(C3447+1=Protocol!$V$21,0,C3447+1)</f>
        <v>10</v>
      </c>
      <c r="D3448" s="1">
        <f t="shared" si="123"/>
        <v>3</v>
      </c>
      <c r="E3448" s="1" t="str">
        <f>INDEX(Protocol[Mark],MATCH(C3448,Protocol[Step],0))</f>
        <v>7Gp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187010003</v>
      </c>
      <c r="H3448" s="134">
        <f>Systematic[[#This Row],[SampleVariableLabel]]+100*Systematic[[#This Row],[State]]</f>
        <v>187011003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187</v>
      </c>
      <c r="B3449" s="1">
        <f>IF(C3449=0,IF(B3448=Protocol!$V$20,1,B3448+1),B3448)</f>
        <v>1</v>
      </c>
      <c r="C3449" s="1">
        <f>IF(C3448+1=Protocol!$V$21,0,C3448+1)</f>
        <v>11</v>
      </c>
      <c r="D3449" s="1">
        <f t="shared" si="123"/>
        <v>4</v>
      </c>
      <c r="E3449" s="1" t="str">
        <f>INDEX(Protocol[Mark],MATCH(C3449,Protocol[Step],0))</f>
        <v>8U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187010004</v>
      </c>
      <c r="H3449" s="134">
        <f>Systematic[[#This Row],[SampleVariableLabel]]+100*Systematic[[#This Row],[State]]</f>
        <v>187011104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187</v>
      </c>
      <c r="B3450" s="1">
        <f>IF(C3450=0,IF(B3449=Protocol!$V$20,1,B3449+1),B3449)</f>
        <v>1</v>
      </c>
      <c r="C3450" s="1">
        <f>IF(C3449+1=Protocol!$V$21,0,C3449+1)</f>
        <v>12</v>
      </c>
      <c r="D3450" s="1">
        <f t="shared" si="123"/>
        <v>5</v>
      </c>
      <c r="E3450" s="1" t="str">
        <f>INDEX(Protocol[Mark],MATCH(C3450,Protocol[Step],0))</f>
        <v>9Rot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187010005</v>
      </c>
      <c r="H3450" s="134">
        <f>Systematic[[#This Row],[SampleVariableLabel]]+100*Systematic[[#This Row],[State]]</f>
        <v>187011205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187</v>
      </c>
      <c r="B3451" s="1">
        <f>IF(C3451=0,IF(B3450=Protocol!$V$20,1,B3450+1),B3450)</f>
        <v>1</v>
      </c>
      <c r="C3451" s="1">
        <f>IF(C3450+1=Protocol!$V$21,0,C3450+1)</f>
        <v>13</v>
      </c>
      <c r="D3451" s="1">
        <f t="shared" si="123"/>
        <v>6</v>
      </c>
      <c r="E3451" s="1" t="str">
        <f>INDEX(Protocol[Mark],MATCH(C3451,Protocol[Step],0))</f>
        <v>10Ama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187010006</v>
      </c>
      <c r="H3451" s="134">
        <f>Systematic[[#This Row],[SampleVariableLabel]]+100*Systematic[[#This Row],[State]]</f>
        <v>187011306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188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R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188010001</v>
      </c>
      <c r="H3452" s="134">
        <f>Systematic[[#This Row],[SampleVariableLabel]]+100*Systematic[[#This Row],[State]]</f>
        <v>188010001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188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1Dig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188010002</v>
      </c>
      <c r="H3453" s="134">
        <f>Systematic[[#This Row],[SampleVariableLabel]]+100*Systematic[[#This Row],[State]]</f>
        <v>188010102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188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(D)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188010003</v>
      </c>
      <c r="H3454" s="134">
        <f>Systematic[[#This Row],[SampleVariableLabel]]+100*Systematic[[#This Row],[State]]</f>
        <v>188010203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188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(M.1)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188010004</v>
      </c>
      <c r="H3455" s="134">
        <f>Systematic[[#This Row],[SampleVariableLabel]]+100*Systematic[[#This Row],[State]]</f>
        <v>188010304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188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2Oct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188010005</v>
      </c>
      <c r="H3456" s="134">
        <f>Systematic[[#This Row],[SampleVariableLabel]]+100*Systematic[[#This Row],[State]]</f>
        <v>188010405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188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3M2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188010006</v>
      </c>
      <c r="H3457" s="134">
        <f>Systematic[[#This Row],[SampleVariableLabel]]+100*Systematic[[#This Row],[State]]</f>
        <v>188010506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188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M(c)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188010001</v>
      </c>
      <c r="H3458" s="134">
        <f>Systematic[[#This Row],[SampleVariableLabel]]+100*Systematic[[#This Row],[State]]</f>
        <v>188010601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188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4P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188010002</v>
      </c>
      <c r="H3459" s="134">
        <f>Systematic[[#This Row],[SampleVariableLabel]]+100*Systematic[[#This Row],[State]]</f>
        <v>188010702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188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5G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188010003</v>
      </c>
      <c r="H3460" s="134">
        <f>Systematic[[#This Row],[SampleVariableLabel]]+100*Systematic[[#This Row],[State]]</f>
        <v>188010803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188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6S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188010004</v>
      </c>
      <c r="H3461" s="134">
        <f>Systematic[[#This Row],[SampleVariableLabel]]+100*Systematic[[#This Row],[State]]</f>
        <v>188010904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188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7Gp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188010005</v>
      </c>
      <c r="H3462" s="134">
        <f>Systematic[[#This Row],[SampleVariableLabel]]+100*Systematic[[#This Row],[State]]</f>
        <v>188011005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188</v>
      </c>
      <c r="B3463" s="1">
        <f>IF(C3463=0,IF(B3462=Protocol!$V$20,1,B3462+1),B3462)</f>
        <v>1</v>
      </c>
      <c r="C3463" s="1">
        <f>IF(C3462+1=Protocol!$V$21,0,C3462+1)</f>
        <v>11</v>
      </c>
      <c r="D3463" s="1">
        <f t="shared" si="125"/>
        <v>6</v>
      </c>
      <c r="E3463" s="1" t="str">
        <f>INDEX(Protocol[Mark],MATCH(C3463,Protocol[Step],0))</f>
        <v>8U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188010006</v>
      </c>
      <c r="H3463" s="134">
        <f>Systematic[[#This Row],[SampleVariableLabel]]+100*Systematic[[#This Row],[State]]</f>
        <v>188011106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188</v>
      </c>
      <c r="B3464" s="1">
        <f>IF(C3464=0,IF(B3463=Protocol!$V$20,1,B3463+1),B3463)</f>
        <v>1</v>
      </c>
      <c r="C3464" s="1">
        <f>IF(C3463+1=Protocol!$V$21,0,C3463+1)</f>
        <v>12</v>
      </c>
      <c r="D3464" s="1">
        <f t="shared" si="125"/>
        <v>1</v>
      </c>
      <c r="E3464" s="1" t="str">
        <f>INDEX(Protocol[Mark],MATCH(C3464,Protocol[Step],0))</f>
        <v>9Rot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188010001</v>
      </c>
      <c r="H3464" s="134">
        <f>Systematic[[#This Row],[SampleVariableLabel]]+100*Systematic[[#This Row],[State]]</f>
        <v>188011201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188</v>
      </c>
      <c r="B3465" s="1">
        <f>IF(C3465=0,IF(B3464=Protocol!$V$20,1,B3464+1),B3464)</f>
        <v>1</v>
      </c>
      <c r="C3465" s="1">
        <f>IF(C3464+1=Protocol!$V$21,0,C3464+1)</f>
        <v>13</v>
      </c>
      <c r="D3465" s="1">
        <f t="shared" si="125"/>
        <v>2</v>
      </c>
      <c r="E3465" s="1" t="str">
        <f>INDEX(Protocol[Mark],MATCH(C3465,Protocol[Step],0))</f>
        <v>10Ama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188010002</v>
      </c>
      <c r="H3465" s="134">
        <f>Systematic[[#This Row],[SampleVariableLabel]]+100*Systematic[[#This Row],[State]]</f>
        <v>188011302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189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R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189010003</v>
      </c>
      <c r="H3466" s="134">
        <f>Systematic[[#This Row],[SampleVariableLabel]]+100*Systematic[[#This Row],[State]]</f>
        <v>189010003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189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1Dig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189010004</v>
      </c>
      <c r="H3467" s="134">
        <f>Systematic[[#This Row],[SampleVariableLabel]]+100*Systematic[[#This Row],[State]]</f>
        <v>189010104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189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(D)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189010005</v>
      </c>
      <c r="H3468" s="134">
        <f>Systematic[[#This Row],[SampleVariableLabel]]+100*Systematic[[#This Row],[State]]</f>
        <v>189010205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189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(M.1)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189010006</v>
      </c>
      <c r="H3469" s="134">
        <f>Systematic[[#This Row],[SampleVariableLabel]]+100*Systematic[[#This Row],[State]]</f>
        <v>189010306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189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2Oct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189010001</v>
      </c>
      <c r="H3470" s="134">
        <f>Systematic[[#This Row],[SampleVariableLabel]]+100*Systematic[[#This Row],[State]]</f>
        <v>189010401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189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3M2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189010002</v>
      </c>
      <c r="H3471" s="134">
        <f>Systematic[[#This Row],[SampleVariableLabel]]+100*Systematic[[#This Row],[State]]</f>
        <v>189010502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189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M(c)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189010003</v>
      </c>
      <c r="H3472" s="134">
        <f>Systematic[[#This Row],[SampleVariableLabel]]+100*Systematic[[#This Row],[State]]</f>
        <v>189010603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189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4P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189010004</v>
      </c>
      <c r="H3473" s="134">
        <f>Systematic[[#This Row],[SampleVariableLabel]]+100*Systematic[[#This Row],[State]]</f>
        <v>189010704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189</v>
      </c>
      <c r="B3474" s="1">
        <f>IF(C3474=0,IF(B3473=Protocol!$V$20,1,B3473+1),B3473)</f>
        <v>1</v>
      </c>
      <c r="C3474" s="1">
        <f>IF(C3473+1=Protocol!$V$21,0,C3473+1)</f>
        <v>8</v>
      </c>
      <c r="D3474" s="1">
        <f t="shared" si="125"/>
        <v>5</v>
      </c>
      <c r="E3474" s="1" t="str">
        <f>INDEX(Protocol[Mark],MATCH(C3474,Protocol[Step],0))</f>
        <v>5G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189010005</v>
      </c>
      <c r="H3474" s="134">
        <f>Systematic[[#This Row],[SampleVariableLabel]]+100*Systematic[[#This Row],[State]]</f>
        <v>189010805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189</v>
      </c>
      <c r="B3475" s="1">
        <f>IF(C3475=0,IF(B3474=Protocol!$V$20,1,B3474+1),B3474)</f>
        <v>1</v>
      </c>
      <c r="C3475" s="1">
        <f>IF(C3474+1=Protocol!$V$21,0,C3474+1)</f>
        <v>9</v>
      </c>
      <c r="D3475" s="1">
        <f t="shared" si="125"/>
        <v>6</v>
      </c>
      <c r="E3475" s="1" t="str">
        <f>INDEX(Protocol[Mark],MATCH(C3475,Protocol[Step],0))</f>
        <v>6S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189010006</v>
      </c>
      <c r="H3475" s="134">
        <f>Systematic[[#This Row],[SampleVariableLabel]]+100*Systematic[[#This Row],[State]]</f>
        <v>189010906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189</v>
      </c>
      <c r="B3476" s="1">
        <f>IF(C3476=0,IF(B3475=Protocol!$V$20,1,B3475+1),B3475)</f>
        <v>1</v>
      </c>
      <c r="C3476" s="1">
        <f>IF(C3475+1=Protocol!$V$21,0,C3475+1)</f>
        <v>10</v>
      </c>
      <c r="D3476" s="1">
        <f t="shared" si="125"/>
        <v>1</v>
      </c>
      <c r="E3476" s="1" t="str">
        <f>INDEX(Protocol[Mark],MATCH(C3476,Protocol[Step],0))</f>
        <v>7Gp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189010001</v>
      </c>
      <c r="H3476" s="134">
        <f>Systematic[[#This Row],[SampleVariableLabel]]+100*Systematic[[#This Row],[State]]</f>
        <v>189011001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189</v>
      </c>
      <c r="B3477" s="1">
        <f>IF(C3477=0,IF(B3476=Protocol!$V$20,1,B3476+1),B3476)</f>
        <v>1</v>
      </c>
      <c r="C3477" s="1">
        <f>IF(C3476+1=Protocol!$V$21,0,C3476+1)</f>
        <v>11</v>
      </c>
      <c r="D3477" s="1">
        <f t="shared" si="125"/>
        <v>2</v>
      </c>
      <c r="E3477" s="1" t="str">
        <f>INDEX(Protocol[Mark],MATCH(C3477,Protocol[Step],0))</f>
        <v>8U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189010002</v>
      </c>
      <c r="H3477" s="134">
        <f>Systematic[[#This Row],[SampleVariableLabel]]+100*Systematic[[#This Row],[State]]</f>
        <v>189011102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189</v>
      </c>
      <c r="B3478" s="1">
        <f>IF(C3478=0,IF(B3477=Protocol!$V$20,1,B3477+1),B3477)</f>
        <v>1</v>
      </c>
      <c r="C3478" s="1">
        <f>IF(C3477+1=Protocol!$V$21,0,C3477+1)</f>
        <v>12</v>
      </c>
      <c r="D3478" s="1">
        <f t="shared" si="125"/>
        <v>3</v>
      </c>
      <c r="E3478" s="1" t="str">
        <f>INDEX(Protocol[Mark],MATCH(C3478,Protocol[Step],0))</f>
        <v>9Rot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189010003</v>
      </c>
      <c r="H3478" s="134">
        <f>Systematic[[#This Row],[SampleVariableLabel]]+100*Systematic[[#This Row],[State]]</f>
        <v>189011203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189</v>
      </c>
      <c r="B3479" s="1">
        <f>IF(C3479=0,IF(B3478=Protocol!$V$20,1,B3478+1),B3478)</f>
        <v>1</v>
      </c>
      <c r="C3479" s="1">
        <f>IF(C3478+1=Protocol!$V$21,0,C3478+1)</f>
        <v>13</v>
      </c>
      <c r="D3479" s="1">
        <f t="shared" si="125"/>
        <v>4</v>
      </c>
      <c r="E3479" s="1" t="str">
        <f>INDEX(Protocol[Mark],MATCH(C3479,Protocol[Step],0))</f>
        <v>10Ama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189010004</v>
      </c>
      <c r="H3479" s="134">
        <f>Systematic[[#This Row],[SampleVariableLabel]]+100*Systematic[[#This Row],[State]]</f>
        <v>189011304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190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R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190010005</v>
      </c>
      <c r="H3480" s="134">
        <f>Systematic[[#This Row],[SampleVariableLabel]]+100*Systematic[[#This Row],[State]]</f>
        <v>190010005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190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1Dig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190010006</v>
      </c>
      <c r="H3481" s="134">
        <f>Systematic[[#This Row],[SampleVariableLabel]]+100*Systematic[[#This Row],[State]]</f>
        <v>190010106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190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(D)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190010001</v>
      </c>
      <c r="H3482" s="134">
        <f>Systematic[[#This Row],[SampleVariableLabel]]+100*Systematic[[#This Row],[State]]</f>
        <v>190010201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190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(M.1)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190010002</v>
      </c>
      <c r="H3483" s="134">
        <f>Systematic[[#This Row],[SampleVariableLabel]]+100*Systematic[[#This Row],[State]]</f>
        <v>190010302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190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2Oct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190010003</v>
      </c>
      <c r="H3484" s="134">
        <f>Systematic[[#This Row],[SampleVariableLabel]]+100*Systematic[[#This Row],[State]]</f>
        <v>190010403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190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3M2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190010004</v>
      </c>
      <c r="H3485" s="134">
        <f>Systematic[[#This Row],[SampleVariableLabel]]+100*Systematic[[#This Row],[State]]</f>
        <v>190010504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190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M(c)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190010005</v>
      </c>
      <c r="H3486" s="134">
        <f>Systematic[[#This Row],[SampleVariableLabel]]+100*Systematic[[#This Row],[State]]</f>
        <v>190010605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190</v>
      </c>
      <c r="B3487" s="1">
        <f>IF(C3487=0,IF(B3486=Protocol!$V$20,1,B3486+1),B3486)</f>
        <v>1</v>
      </c>
      <c r="C3487" s="1">
        <f>IF(C3486+1=Protocol!$V$21,0,C3486+1)</f>
        <v>7</v>
      </c>
      <c r="D3487" s="1">
        <f t="shared" si="125"/>
        <v>6</v>
      </c>
      <c r="E3487" s="1" t="str">
        <f>INDEX(Protocol[Mark],MATCH(C3487,Protocol[Step],0))</f>
        <v>4P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190010006</v>
      </c>
      <c r="H3487" s="134">
        <f>Systematic[[#This Row],[SampleVariableLabel]]+100*Systematic[[#This Row],[State]]</f>
        <v>190010706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190</v>
      </c>
      <c r="B3488" s="1">
        <f>IF(C3488=0,IF(B3487=Protocol!$V$20,1,B3487+1),B3487)</f>
        <v>1</v>
      </c>
      <c r="C3488" s="1">
        <f>IF(C3487+1=Protocol!$V$21,0,C3487+1)</f>
        <v>8</v>
      </c>
      <c r="D3488" s="1">
        <f t="shared" si="125"/>
        <v>1</v>
      </c>
      <c r="E3488" s="1" t="str">
        <f>INDEX(Protocol[Mark],MATCH(C3488,Protocol[Step],0))</f>
        <v>5G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190010001</v>
      </c>
      <c r="H3488" s="134">
        <f>Systematic[[#This Row],[SampleVariableLabel]]+100*Systematic[[#This Row],[State]]</f>
        <v>190010801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190</v>
      </c>
      <c r="B3489" s="1">
        <f>IF(C3489=0,IF(B3488=Protocol!$V$20,1,B3488+1),B3488)</f>
        <v>1</v>
      </c>
      <c r="C3489" s="1">
        <f>IF(C3488+1=Protocol!$V$21,0,C3488+1)</f>
        <v>9</v>
      </c>
      <c r="D3489" s="1">
        <f t="shared" si="125"/>
        <v>2</v>
      </c>
      <c r="E3489" s="1" t="str">
        <f>INDEX(Protocol[Mark],MATCH(C3489,Protocol[Step],0))</f>
        <v>6S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190010002</v>
      </c>
      <c r="H3489" s="134">
        <f>Systematic[[#This Row],[SampleVariableLabel]]+100*Systematic[[#This Row],[State]]</f>
        <v>190010902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190</v>
      </c>
      <c r="B3490" s="1">
        <f>IF(C3490=0,IF(B3489=Protocol!$V$20,1,B3489+1),B3489)</f>
        <v>1</v>
      </c>
      <c r="C3490" s="1">
        <f>IF(C3489+1=Protocol!$V$21,0,C3489+1)</f>
        <v>10</v>
      </c>
      <c r="D3490" s="1">
        <f t="shared" si="125"/>
        <v>3</v>
      </c>
      <c r="E3490" s="1" t="str">
        <f>INDEX(Protocol[Mark],MATCH(C3490,Protocol[Step],0))</f>
        <v>7Gp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190010003</v>
      </c>
      <c r="H3490" s="134">
        <f>Systematic[[#This Row],[SampleVariableLabel]]+100*Systematic[[#This Row],[State]]</f>
        <v>190011003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190</v>
      </c>
      <c r="B3491" s="1">
        <f>IF(C3491=0,IF(B3490=Protocol!$V$20,1,B3490+1),B3490)</f>
        <v>1</v>
      </c>
      <c r="C3491" s="1">
        <f>IF(C3490+1=Protocol!$V$21,0,C3490+1)</f>
        <v>11</v>
      </c>
      <c r="D3491" s="1">
        <f t="shared" si="125"/>
        <v>4</v>
      </c>
      <c r="E3491" s="1" t="str">
        <f>INDEX(Protocol[Mark],MATCH(C3491,Protocol[Step],0))</f>
        <v>8U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190010004</v>
      </c>
      <c r="H3491" s="134">
        <f>Systematic[[#This Row],[SampleVariableLabel]]+100*Systematic[[#This Row],[State]]</f>
        <v>190011104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190</v>
      </c>
      <c r="B3492" s="1">
        <f>IF(C3492=0,IF(B3491=Protocol!$V$20,1,B3491+1),B3491)</f>
        <v>1</v>
      </c>
      <c r="C3492" s="1">
        <f>IF(C3491+1=Protocol!$V$21,0,C3491+1)</f>
        <v>12</v>
      </c>
      <c r="D3492" s="1">
        <f t="shared" si="125"/>
        <v>5</v>
      </c>
      <c r="E3492" s="1" t="str">
        <f>INDEX(Protocol[Mark],MATCH(C3492,Protocol[Step],0))</f>
        <v>9Rot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190010005</v>
      </c>
      <c r="H3492" s="134">
        <f>Systematic[[#This Row],[SampleVariableLabel]]+100*Systematic[[#This Row],[State]]</f>
        <v>190011205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190</v>
      </c>
      <c r="B3493" s="1">
        <f>IF(C3493=0,IF(B3492=Protocol!$V$20,1,B3492+1),B3492)</f>
        <v>1</v>
      </c>
      <c r="C3493" s="1">
        <f>IF(C3492+1=Protocol!$V$21,0,C3492+1)</f>
        <v>13</v>
      </c>
      <c r="D3493" s="1">
        <f t="shared" si="125"/>
        <v>6</v>
      </c>
      <c r="E3493" s="1" t="str">
        <f>INDEX(Protocol[Mark],MATCH(C3493,Protocol[Step],0))</f>
        <v>10Ama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190010006</v>
      </c>
      <c r="H3493" s="134">
        <f>Systematic[[#This Row],[SampleVariableLabel]]+100*Systematic[[#This Row],[State]]</f>
        <v>190011306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191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R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191010001</v>
      </c>
      <c r="H3494" s="134">
        <f>Systematic[[#This Row],[SampleVariableLabel]]+100*Systematic[[#This Row],[State]]</f>
        <v>191010001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191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1Dig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191010002</v>
      </c>
      <c r="H3495" s="134">
        <f>Systematic[[#This Row],[SampleVariableLabel]]+100*Systematic[[#This Row],[State]]</f>
        <v>191010102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191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(D)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191010003</v>
      </c>
      <c r="H3496" s="134">
        <f>Systematic[[#This Row],[SampleVariableLabel]]+100*Systematic[[#This Row],[State]]</f>
        <v>191010203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191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(M.1)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191010004</v>
      </c>
      <c r="H3497" s="134">
        <f>Systematic[[#This Row],[SampleVariableLabel]]+100*Systematic[[#This Row],[State]]</f>
        <v>191010304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191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2Oct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191010005</v>
      </c>
      <c r="H3498" s="134">
        <f>Systematic[[#This Row],[SampleVariableLabel]]+100*Systematic[[#This Row],[State]]</f>
        <v>191010405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191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3M2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191010006</v>
      </c>
      <c r="H3499" s="134">
        <f>Systematic[[#This Row],[SampleVariableLabel]]+100*Systematic[[#This Row],[State]]</f>
        <v>191010506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191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M(c)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191010001</v>
      </c>
      <c r="H3500" s="134">
        <f>Systematic[[#This Row],[SampleVariableLabel]]+100*Systematic[[#This Row],[State]]</f>
        <v>191010601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191</v>
      </c>
      <c r="B3501" s="1">
        <f>IF(C3501=0,IF(B3500=Protocol!$V$20,1,B3500+1),B3500)</f>
        <v>1</v>
      </c>
      <c r="C3501" s="1">
        <f>IF(C3500+1=Protocol!$V$21,0,C3500+1)</f>
        <v>7</v>
      </c>
      <c r="D3501" s="1">
        <f t="shared" si="125"/>
        <v>2</v>
      </c>
      <c r="E3501" s="1" t="str">
        <f>INDEX(Protocol[Mark],MATCH(C3501,Protocol[Step],0))</f>
        <v>4P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191010002</v>
      </c>
      <c r="H3501" s="134">
        <f>Systematic[[#This Row],[SampleVariableLabel]]+100*Systematic[[#This Row],[State]]</f>
        <v>191010702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191</v>
      </c>
      <c r="B3502" s="1">
        <f>IF(C3502=0,IF(B3501=Protocol!$V$20,1,B3501+1),B3501)</f>
        <v>1</v>
      </c>
      <c r="C3502" s="1">
        <f>IF(C3501+1=Protocol!$V$21,0,C3501+1)</f>
        <v>8</v>
      </c>
      <c r="D3502" s="1">
        <f t="shared" si="125"/>
        <v>3</v>
      </c>
      <c r="E3502" s="1" t="str">
        <f>INDEX(Protocol[Mark],MATCH(C3502,Protocol[Step],0))</f>
        <v>5G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191010003</v>
      </c>
      <c r="H3502" s="134">
        <f>Systematic[[#This Row],[SampleVariableLabel]]+100*Systematic[[#This Row],[State]]</f>
        <v>191010803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191</v>
      </c>
      <c r="B3503" s="1">
        <f>IF(C3503=0,IF(B3502=Protocol!$V$20,1,B3502+1),B3502)</f>
        <v>1</v>
      </c>
      <c r="C3503" s="1">
        <f>IF(C3502+1=Protocol!$V$21,0,C3502+1)</f>
        <v>9</v>
      </c>
      <c r="D3503" s="1">
        <f t="shared" si="125"/>
        <v>4</v>
      </c>
      <c r="E3503" s="1" t="str">
        <f>INDEX(Protocol[Mark],MATCH(C3503,Protocol[Step],0))</f>
        <v>6S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191010004</v>
      </c>
      <c r="H3503" s="134">
        <f>Systematic[[#This Row],[SampleVariableLabel]]+100*Systematic[[#This Row],[State]]</f>
        <v>191010904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191</v>
      </c>
      <c r="B3504" s="1">
        <f>IF(C3504=0,IF(B3503=Protocol!$V$20,1,B3503+1),B3503)</f>
        <v>1</v>
      </c>
      <c r="C3504" s="1">
        <f>IF(C3503+1=Protocol!$V$21,0,C3503+1)</f>
        <v>10</v>
      </c>
      <c r="D3504" s="1">
        <f t="shared" si="125"/>
        <v>5</v>
      </c>
      <c r="E3504" s="1" t="str">
        <f>INDEX(Protocol[Mark],MATCH(C3504,Protocol[Step],0))</f>
        <v>7Gp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191010005</v>
      </c>
      <c r="H3504" s="134">
        <f>Systematic[[#This Row],[SampleVariableLabel]]+100*Systematic[[#This Row],[State]]</f>
        <v>191011005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191</v>
      </c>
      <c r="B3505" s="1">
        <f>IF(C3505=0,IF(B3504=Protocol!$V$20,1,B3504+1),B3504)</f>
        <v>1</v>
      </c>
      <c r="C3505" s="1">
        <f>IF(C3504+1=Protocol!$V$21,0,C3504+1)</f>
        <v>11</v>
      </c>
      <c r="D3505" s="1">
        <f t="shared" si="125"/>
        <v>6</v>
      </c>
      <c r="E3505" s="1" t="str">
        <f>INDEX(Protocol[Mark],MATCH(C3505,Protocol[Step],0))</f>
        <v>8U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191010006</v>
      </c>
      <c r="H3505" s="134">
        <f>Systematic[[#This Row],[SampleVariableLabel]]+100*Systematic[[#This Row],[State]]</f>
        <v>191011106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191</v>
      </c>
      <c r="B3506" s="1">
        <f>IF(C3506=0,IF(B3505=Protocol!$V$20,1,B3505+1),B3505)</f>
        <v>1</v>
      </c>
      <c r="C3506" s="1">
        <f>IF(C3505+1=Protocol!$V$21,0,C3505+1)</f>
        <v>12</v>
      </c>
      <c r="D3506" s="1">
        <f t="shared" si="125"/>
        <v>1</v>
      </c>
      <c r="E3506" s="1" t="str">
        <f>INDEX(Protocol[Mark],MATCH(C3506,Protocol[Step],0))</f>
        <v>9Rot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191010001</v>
      </c>
      <c r="H3506" s="134">
        <f>Systematic[[#This Row],[SampleVariableLabel]]+100*Systematic[[#This Row],[State]]</f>
        <v>191011201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191</v>
      </c>
      <c r="B3507" s="1">
        <f>IF(C3507=0,IF(B3506=Protocol!$V$20,1,B3506+1),B3506)</f>
        <v>1</v>
      </c>
      <c r="C3507" s="1">
        <f>IF(C3506+1=Protocol!$V$21,0,C3506+1)</f>
        <v>13</v>
      </c>
      <c r="D3507" s="1">
        <f t="shared" si="125"/>
        <v>2</v>
      </c>
      <c r="E3507" s="1" t="str">
        <f>INDEX(Protocol[Mark],MATCH(C3507,Protocol[Step],0))</f>
        <v>10Ama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191010002</v>
      </c>
      <c r="H3507" s="134">
        <f>Systematic[[#This Row],[SampleVariableLabel]]+100*Systematic[[#This Row],[State]]</f>
        <v>191011302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192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R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192010003</v>
      </c>
      <c r="H3508" s="134">
        <f>Systematic[[#This Row],[SampleVariableLabel]]+100*Systematic[[#This Row],[State]]</f>
        <v>192010003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192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1Dig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192010004</v>
      </c>
      <c r="H3509" s="134">
        <f>Systematic[[#This Row],[SampleVariableLabel]]+100*Systematic[[#This Row],[State]]</f>
        <v>192010104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192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(D)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192010005</v>
      </c>
      <c r="H3510" s="134">
        <f>Systematic[[#This Row],[SampleVariableLabel]]+100*Systematic[[#This Row],[State]]</f>
        <v>192010205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192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(M.1)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192010006</v>
      </c>
      <c r="H3511" s="134">
        <f>Systematic[[#This Row],[SampleVariableLabel]]+100*Systematic[[#This Row],[State]]</f>
        <v>192010306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192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2Oct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192010001</v>
      </c>
      <c r="H3512" s="134">
        <f>Systematic[[#This Row],[SampleVariableLabel]]+100*Systematic[[#This Row],[State]]</f>
        <v>192010401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192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3M2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192010002</v>
      </c>
      <c r="H3513" s="134">
        <f>Systematic[[#This Row],[SampleVariableLabel]]+100*Systematic[[#This Row],[State]]</f>
        <v>192010502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192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M(c)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192010003</v>
      </c>
      <c r="H3514" s="134">
        <f>Systematic[[#This Row],[SampleVariableLabel]]+100*Systematic[[#This Row],[State]]</f>
        <v>192010603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192</v>
      </c>
      <c r="B3515" s="1">
        <f>IF(C3515=0,IF(B3514=Protocol!$V$20,1,B3514+1),B3514)</f>
        <v>1</v>
      </c>
      <c r="C3515" s="1">
        <f>IF(C3514+1=Protocol!$V$21,0,C3514+1)</f>
        <v>7</v>
      </c>
      <c r="D3515" s="1">
        <f t="shared" si="125"/>
        <v>4</v>
      </c>
      <c r="E3515" s="1" t="str">
        <f>INDEX(Protocol[Mark],MATCH(C3515,Protocol[Step],0))</f>
        <v>4P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192010004</v>
      </c>
      <c r="H3515" s="134">
        <f>Systematic[[#This Row],[SampleVariableLabel]]+100*Systematic[[#This Row],[State]]</f>
        <v>192010704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192</v>
      </c>
      <c r="B3516" s="1">
        <f>IF(C3516=0,IF(B3515=Protocol!$V$20,1,B3515+1),B3515)</f>
        <v>1</v>
      </c>
      <c r="C3516" s="1">
        <f>IF(C3515+1=Protocol!$V$21,0,C3515+1)</f>
        <v>8</v>
      </c>
      <c r="D3516" s="1">
        <f t="shared" si="125"/>
        <v>5</v>
      </c>
      <c r="E3516" s="1" t="str">
        <f>INDEX(Protocol[Mark],MATCH(C3516,Protocol[Step],0))</f>
        <v>5G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192010005</v>
      </c>
      <c r="H3516" s="134">
        <f>Systematic[[#This Row],[SampleVariableLabel]]+100*Systematic[[#This Row],[State]]</f>
        <v>192010805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192</v>
      </c>
      <c r="B3517" s="1">
        <f>IF(C3517=0,IF(B3516=Protocol!$V$20,1,B3516+1),B3516)</f>
        <v>1</v>
      </c>
      <c r="C3517" s="1">
        <f>IF(C3516+1=Protocol!$V$21,0,C3516+1)</f>
        <v>9</v>
      </c>
      <c r="D3517" s="1">
        <f t="shared" si="125"/>
        <v>6</v>
      </c>
      <c r="E3517" s="1" t="str">
        <f>INDEX(Protocol[Mark],MATCH(C3517,Protocol[Step],0))</f>
        <v>6S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192010006</v>
      </c>
      <c r="H3517" s="134">
        <f>Systematic[[#This Row],[SampleVariableLabel]]+100*Systematic[[#This Row],[State]]</f>
        <v>192010906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192</v>
      </c>
      <c r="B3518" s="1">
        <f>IF(C3518=0,IF(B3517=Protocol!$V$20,1,B3517+1),B3517)</f>
        <v>1</v>
      </c>
      <c r="C3518" s="1">
        <f>IF(C3517+1=Protocol!$V$21,0,C3517+1)</f>
        <v>10</v>
      </c>
      <c r="D3518" s="1">
        <f t="shared" si="125"/>
        <v>1</v>
      </c>
      <c r="E3518" s="1" t="str">
        <f>INDEX(Protocol[Mark],MATCH(C3518,Protocol[Step],0))</f>
        <v>7Gp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192010001</v>
      </c>
      <c r="H3518" s="134">
        <f>Systematic[[#This Row],[SampleVariableLabel]]+100*Systematic[[#This Row],[State]]</f>
        <v>192011001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192</v>
      </c>
      <c r="B3519" s="1">
        <f>IF(C3519=0,IF(B3518=Protocol!$V$20,1,B3518+1),B3518)</f>
        <v>1</v>
      </c>
      <c r="C3519" s="1">
        <f>IF(C3518+1=Protocol!$V$21,0,C3518+1)</f>
        <v>11</v>
      </c>
      <c r="D3519" s="1">
        <f t="shared" si="125"/>
        <v>2</v>
      </c>
      <c r="E3519" s="1" t="str">
        <f>INDEX(Protocol[Mark],MATCH(C3519,Protocol[Step],0))</f>
        <v>8U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192010002</v>
      </c>
      <c r="H3519" s="134">
        <f>Systematic[[#This Row],[SampleVariableLabel]]+100*Systematic[[#This Row],[State]]</f>
        <v>192011102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192</v>
      </c>
      <c r="B3520" s="1">
        <f>IF(C3520=0,IF(B3519=Protocol!$V$20,1,B3519+1),B3519)</f>
        <v>1</v>
      </c>
      <c r="C3520" s="1">
        <f>IF(C3519+1=Protocol!$V$21,0,C3519+1)</f>
        <v>12</v>
      </c>
      <c r="D3520" s="1">
        <f t="shared" si="125"/>
        <v>3</v>
      </c>
      <c r="E3520" s="1" t="str">
        <f>INDEX(Protocol[Mark],MATCH(C3520,Protocol[Step],0))</f>
        <v>9Rot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192010003</v>
      </c>
      <c r="H3520" s="134">
        <f>Systematic[[#This Row],[SampleVariableLabel]]+100*Systematic[[#This Row],[State]]</f>
        <v>192011203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192</v>
      </c>
      <c r="B3521" s="1">
        <f>IF(C3521=0,IF(B3520=Protocol!$V$20,1,B3520+1),B3520)</f>
        <v>1</v>
      </c>
      <c r="C3521" s="1">
        <f>IF(C3520+1=Protocol!$V$21,0,C3520+1)</f>
        <v>13</v>
      </c>
      <c r="D3521" s="1">
        <f t="shared" si="125"/>
        <v>4</v>
      </c>
      <c r="E3521" s="1" t="str">
        <f>INDEX(Protocol[Mark],MATCH(C3521,Protocol[Step],0))</f>
        <v>10Ama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192010004</v>
      </c>
      <c r="H3521" s="134">
        <f>Systematic[[#This Row],[SampleVariableLabel]]+100*Systematic[[#This Row],[State]]</f>
        <v>192011304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193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R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193010005</v>
      </c>
      <c r="H3522" s="134">
        <f>Systematic[[#This Row],[SampleVariableLabel]]+100*Systematic[[#This Row],[State]]</f>
        <v>193010005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193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193010006</v>
      </c>
      <c r="H3523" s="134">
        <f>Systematic[[#This Row],[SampleVariableLabel]]+100*Systematic[[#This Row],[State]]</f>
        <v>193010106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193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(D)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193010001</v>
      </c>
      <c r="H3524" s="134">
        <f>Systematic[[#This Row],[SampleVariableLabel]]+100*Systematic[[#This Row],[State]]</f>
        <v>193010201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193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(M.1)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193010002</v>
      </c>
      <c r="H3525" s="134">
        <f>Systematic[[#This Row],[SampleVariableLabel]]+100*Systematic[[#This Row],[State]]</f>
        <v>193010302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193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193010003</v>
      </c>
      <c r="H3526" s="134">
        <f>Systematic[[#This Row],[SampleVariableLabel]]+100*Systematic[[#This Row],[State]]</f>
        <v>193010403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193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3M2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193010004</v>
      </c>
      <c r="H3527" s="134">
        <f>Systematic[[#This Row],[SampleVariableLabel]]+100*Systematic[[#This Row],[State]]</f>
        <v>193010504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193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M(c)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193010005</v>
      </c>
      <c r="H3528" s="134">
        <f>Systematic[[#This Row],[SampleVariableLabel]]+100*Systematic[[#This Row],[State]]</f>
        <v>193010605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193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4P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193010006</v>
      </c>
      <c r="H3529" s="134">
        <f>Systematic[[#This Row],[SampleVariableLabel]]+100*Systematic[[#This Row],[State]]</f>
        <v>193010706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193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5G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193010001</v>
      </c>
      <c r="H3530" s="134">
        <f>Systematic[[#This Row],[SampleVariableLabel]]+100*Systematic[[#This Row],[State]]</f>
        <v>193010801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193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6S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193010002</v>
      </c>
      <c r="H3531" s="134">
        <f>Systematic[[#This Row],[SampleVariableLabel]]+100*Systematic[[#This Row],[State]]</f>
        <v>193010902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193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7Gp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193010003</v>
      </c>
      <c r="H3532" s="134">
        <f>Systematic[[#This Row],[SampleVariableLabel]]+100*Systematic[[#This Row],[State]]</f>
        <v>193011003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193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8U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193010004</v>
      </c>
      <c r="H3533" s="134">
        <f>Systematic[[#This Row],[SampleVariableLabel]]+100*Systematic[[#This Row],[State]]</f>
        <v>193011104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193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9Rot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193010005</v>
      </c>
      <c r="H3534" s="134">
        <f>Systematic[[#This Row],[SampleVariableLabel]]+100*Systematic[[#This Row],[State]]</f>
        <v>193011205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193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10Ama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193010006</v>
      </c>
      <c r="H3535" s="134">
        <f>Systematic[[#This Row],[SampleVariableLabel]]+100*Systematic[[#This Row],[State]]</f>
        <v>193011306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194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R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194010001</v>
      </c>
      <c r="H3536" s="134">
        <f>Systematic[[#This Row],[SampleVariableLabel]]+100*Systematic[[#This Row],[State]]</f>
        <v>194010001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194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1Dig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194010002</v>
      </c>
      <c r="H3537" s="134">
        <f>Systematic[[#This Row],[SampleVariableLabel]]+100*Systematic[[#This Row],[State]]</f>
        <v>194010102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194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(D)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194010003</v>
      </c>
      <c r="H3538" s="134">
        <f>Systematic[[#This Row],[SampleVariableLabel]]+100*Systematic[[#This Row],[State]]</f>
        <v>194010203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194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(M.1)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194010004</v>
      </c>
      <c r="H3539" s="134">
        <f>Systematic[[#This Row],[SampleVariableLabel]]+100*Systematic[[#This Row],[State]]</f>
        <v>194010304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194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2Oct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194010005</v>
      </c>
      <c r="H3540" s="134">
        <f>Systematic[[#This Row],[SampleVariableLabel]]+100*Systematic[[#This Row],[State]]</f>
        <v>194010405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194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3M2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194010006</v>
      </c>
      <c r="H3541" s="134">
        <f>Systematic[[#This Row],[SampleVariableLabel]]+100*Systematic[[#This Row],[State]]</f>
        <v>194010506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194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M(c)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194010001</v>
      </c>
      <c r="H3542" s="134">
        <f>Systematic[[#This Row],[SampleVariableLabel]]+100*Systematic[[#This Row],[State]]</f>
        <v>194010601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194</v>
      </c>
      <c r="B3543" s="1">
        <f>IF(C3543=0,IF(B3542=Protocol!$V$20,1,B3542+1),B3542)</f>
        <v>1</v>
      </c>
      <c r="C3543" s="1">
        <f>IF(C3542+1=Protocol!$V$21,0,C3542+1)</f>
        <v>7</v>
      </c>
      <c r="D3543" s="1">
        <f t="shared" si="127"/>
        <v>2</v>
      </c>
      <c r="E3543" s="1" t="str">
        <f>INDEX(Protocol[Mark],MATCH(C3543,Protocol[Step],0))</f>
        <v>4P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194010002</v>
      </c>
      <c r="H3543" s="134">
        <f>Systematic[[#This Row],[SampleVariableLabel]]+100*Systematic[[#This Row],[State]]</f>
        <v>194010702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194</v>
      </c>
      <c r="B3544" s="1">
        <f>IF(C3544=0,IF(B3543=Protocol!$V$20,1,B3543+1),B3543)</f>
        <v>1</v>
      </c>
      <c r="C3544" s="1">
        <f>IF(C3543+1=Protocol!$V$21,0,C3543+1)</f>
        <v>8</v>
      </c>
      <c r="D3544" s="1">
        <f t="shared" si="127"/>
        <v>3</v>
      </c>
      <c r="E3544" s="1" t="str">
        <f>INDEX(Protocol[Mark],MATCH(C3544,Protocol[Step],0))</f>
        <v>5G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194010003</v>
      </c>
      <c r="H3544" s="134">
        <f>Systematic[[#This Row],[SampleVariableLabel]]+100*Systematic[[#This Row],[State]]</f>
        <v>194010803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194</v>
      </c>
      <c r="B3545" s="1">
        <f>IF(C3545=0,IF(B3544=Protocol!$V$20,1,B3544+1),B3544)</f>
        <v>1</v>
      </c>
      <c r="C3545" s="1">
        <f>IF(C3544+1=Protocol!$V$21,0,C3544+1)</f>
        <v>9</v>
      </c>
      <c r="D3545" s="1">
        <f t="shared" si="127"/>
        <v>4</v>
      </c>
      <c r="E3545" s="1" t="str">
        <f>INDEX(Protocol[Mark],MATCH(C3545,Protocol[Step],0))</f>
        <v>6S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194010004</v>
      </c>
      <c r="H3545" s="134">
        <f>Systematic[[#This Row],[SampleVariableLabel]]+100*Systematic[[#This Row],[State]]</f>
        <v>194010904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194</v>
      </c>
      <c r="B3546" s="1">
        <f>IF(C3546=0,IF(B3545=Protocol!$V$20,1,B3545+1),B3545)</f>
        <v>1</v>
      </c>
      <c r="C3546" s="1">
        <f>IF(C3545+1=Protocol!$V$21,0,C3545+1)</f>
        <v>10</v>
      </c>
      <c r="D3546" s="1">
        <f t="shared" si="127"/>
        <v>5</v>
      </c>
      <c r="E3546" s="1" t="str">
        <f>INDEX(Protocol[Mark],MATCH(C3546,Protocol[Step],0))</f>
        <v>7Gp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194010005</v>
      </c>
      <c r="H3546" s="134">
        <f>Systematic[[#This Row],[SampleVariableLabel]]+100*Systematic[[#This Row],[State]]</f>
        <v>194011005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194</v>
      </c>
      <c r="B3547" s="1">
        <f>IF(C3547=0,IF(B3546=Protocol!$V$20,1,B3546+1),B3546)</f>
        <v>1</v>
      </c>
      <c r="C3547" s="1">
        <f>IF(C3546+1=Protocol!$V$21,0,C3546+1)</f>
        <v>11</v>
      </c>
      <c r="D3547" s="1">
        <f t="shared" si="127"/>
        <v>6</v>
      </c>
      <c r="E3547" s="1" t="str">
        <f>INDEX(Protocol[Mark],MATCH(C3547,Protocol[Step],0))</f>
        <v>8U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194010006</v>
      </c>
      <c r="H3547" s="134">
        <f>Systematic[[#This Row],[SampleVariableLabel]]+100*Systematic[[#This Row],[State]]</f>
        <v>194011106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194</v>
      </c>
      <c r="B3548" s="1">
        <f>IF(C3548=0,IF(B3547=Protocol!$V$20,1,B3547+1),B3547)</f>
        <v>1</v>
      </c>
      <c r="C3548" s="1">
        <f>IF(C3547+1=Protocol!$V$21,0,C3547+1)</f>
        <v>12</v>
      </c>
      <c r="D3548" s="1">
        <f t="shared" si="127"/>
        <v>1</v>
      </c>
      <c r="E3548" s="1" t="str">
        <f>INDEX(Protocol[Mark],MATCH(C3548,Protocol[Step],0))</f>
        <v>9Rot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194010001</v>
      </c>
      <c r="H3548" s="134">
        <f>Systematic[[#This Row],[SampleVariableLabel]]+100*Systematic[[#This Row],[State]]</f>
        <v>194011201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194</v>
      </c>
      <c r="B3549" s="1">
        <f>IF(C3549=0,IF(B3548=Protocol!$V$20,1,B3548+1),B3548)</f>
        <v>1</v>
      </c>
      <c r="C3549" s="1">
        <f>IF(C3548+1=Protocol!$V$21,0,C3548+1)</f>
        <v>13</v>
      </c>
      <c r="D3549" s="1">
        <f t="shared" si="127"/>
        <v>2</v>
      </c>
      <c r="E3549" s="1" t="str">
        <f>INDEX(Protocol[Mark],MATCH(C3549,Protocol[Step],0))</f>
        <v>10Ama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194010002</v>
      </c>
      <c r="H3549" s="134">
        <f>Systematic[[#This Row],[SampleVariableLabel]]+100*Systematic[[#This Row],[State]]</f>
        <v>194011302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195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R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195010003</v>
      </c>
      <c r="H3550" s="134">
        <f>Systematic[[#This Row],[SampleVariableLabel]]+100*Systematic[[#This Row],[State]]</f>
        <v>195010003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195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1Dig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195010004</v>
      </c>
      <c r="H3551" s="134">
        <f>Systematic[[#This Row],[SampleVariableLabel]]+100*Systematic[[#This Row],[State]]</f>
        <v>195010104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195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(D)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195010005</v>
      </c>
      <c r="H3552" s="134">
        <f>Systematic[[#This Row],[SampleVariableLabel]]+100*Systematic[[#This Row],[State]]</f>
        <v>195010205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195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(M.1)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195010006</v>
      </c>
      <c r="H3553" s="134">
        <f>Systematic[[#This Row],[SampleVariableLabel]]+100*Systematic[[#This Row],[State]]</f>
        <v>195010306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195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2Oct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195010001</v>
      </c>
      <c r="H3554" s="134">
        <f>Systematic[[#This Row],[SampleVariableLabel]]+100*Systematic[[#This Row],[State]]</f>
        <v>195010401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195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3M2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195010002</v>
      </c>
      <c r="H3555" s="134">
        <f>Systematic[[#This Row],[SampleVariableLabel]]+100*Systematic[[#This Row],[State]]</f>
        <v>195010502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195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M(c)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195010003</v>
      </c>
      <c r="H3556" s="134">
        <f>Systematic[[#This Row],[SampleVariableLabel]]+100*Systematic[[#This Row],[State]]</f>
        <v>195010603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195</v>
      </c>
      <c r="B3557" s="1">
        <f>IF(C3557=0,IF(B3556=Protocol!$V$20,1,B3556+1),B3556)</f>
        <v>1</v>
      </c>
      <c r="C3557" s="1">
        <f>IF(C3556+1=Protocol!$V$21,0,C3556+1)</f>
        <v>7</v>
      </c>
      <c r="D3557" s="1">
        <f t="shared" si="127"/>
        <v>4</v>
      </c>
      <c r="E3557" s="1" t="str">
        <f>INDEX(Protocol[Mark],MATCH(C3557,Protocol[Step],0))</f>
        <v>4P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195010004</v>
      </c>
      <c r="H3557" s="134">
        <f>Systematic[[#This Row],[SampleVariableLabel]]+100*Systematic[[#This Row],[State]]</f>
        <v>195010704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195</v>
      </c>
      <c r="B3558" s="1">
        <f>IF(C3558=0,IF(B3557=Protocol!$V$20,1,B3557+1),B3557)</f>
        <v>1</v>
      </c>
      <c r="C3558" s="1">
        <f>IF(C3557+1=Protocol!$V$21,0,C3557+1)</f>
        <v>8</v>
      </c>
      <c r="D3558" s="1">
        <f t="shared" si="127"/>
        <v>5</v>
      </c>
      <c r="E3558" s="1" t="str">
        <f>INDEX(Protocol[Mark],MATCH(C3558,Protocol[Step],0))</f>
        <v>5G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195010005</v>
      </c>
      <c r="H3558" s="134">
        <f>Systematic[[#This Row],[SampleVariableLabel]]+100*Systematic[[#This Row],[State]]</f>
        <v>195010805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195</v>
      </c>
      <c r="B3559" s="1">
        <f>IF(C3559=0,IF(B3558=Protocol!$V$20,1,B3558+1),B3558)</f>
        <v>1</v>
      </c>
      <c r="C3559" s="1">
        <f>IF(C3558+1=Protocol!$V$21,0,C3558+1)</f>
        <v>9</v>
      </c>
      <c r="D3559" s="1">
        <f t="shared" si="127"/>
        <v>6</v>
      </c>
      <c r="E3559" s="1" t="str">
        <f>INDEX(Protocol[Mark],MATCH(C3559,Protocol[Step],0))</f>
        <v>6S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195010006</v>
      </c>
      <c r="H3559" s="134">
        <f>Systematic[[#This Row],[SampleVariableLabel]]+100*Systematic[[#This Row],[State]]</f>
        <v>195010906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195</v>
      </c>
      <c r="B3560" s="1">
        <f>IF(C3560=0,IF(B3559=Protocol!$V$20,1,B3559+1),B3559)</f>
        <v>1</v>
      </c>
      <c r="C3560" s="1">
        <f>IF(C3559+1=Protocol!$V$21,0,C3559+1)</f>
        <v>10</v>
      </c>
      <c r="D3560" s="1">
        <f t="shared" si="127"/>
        <v>1</v>
      </c>
      <c r="E3560" s="1" t="str">
        <f>INDEX(Protocol[Mark],MATCH(C3560,Protocol[Step],0))</f>
        <v>7Gp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195010001</v>
      </c>
      <c r="H3560" s="134">
        <f>Systematic[[#This Row],[SampleVariableLabel]]+100*Systematic[[#This Row],[State]]</f>
        <v>195011001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195</v>
      </c>
      <c r="B3561" s="1">
        <f>IF(C3561=0,IF(B3560=Protocol!$V$20,1,B3560+1),B3560)</f>
        <v>1</v>
      </c>
      <c r="C3561" s="1">
        <f>IF(C3560+1=Protocol!$V$21,0,C3560+1)</f>
        <v>11</v>
      </c>
      <c r="D3561" s="1">
        <f t="shared" si="127"/>
        <v>2</v>
      </c>
      <c r="E3561" s="1" t="str">
        <f>INDEX(Protocol[Mark],MATCH(C3561,Protocol[Step],0))</f>
        <v>8U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195010002</v>
      </c>
      <c r="H3561" s="134">
        <f>Systematic[[#This Row],[SampleVariableLabel]]+100*Systematic[[#This Row],[State]]</f>
        <v>195011102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195</v>
      </c>
      <c r="B3562" s="1">
        <f>IF(C3562=0,IF(B3561=Protocol!$V$20,1,B3561+1),B3561)</f>
        <v>1</v>
      </c>
      <c r="C3562" s="1">
        <f>IF(C3561+1=Protocol!$V$21,0,C3561+1)</f>
        <v>12</v>
      </c>
      <c r="D3562" s="1">
        <f t="shared" si="127"/>
        <v>3</v>
      </c>
      <c r="E3562" s="1" t="str">
        <f>INDEX(Protocol[Mark],MATCH(C3562,Protocol[Step],0))</f>
        <v>9Rot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195010003</v>
      </c>
      <c r="H3562" s="134">
        <f>Systematic[[#This Row],[SampleVariableLabel]]+100*Systematic[[#This Row],[State]]</f>
        <v>195011203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195</v>
      </c>
      <c r="B3563" s="1">
        <f>IF(C3563=0,IF(B3562=Protocol!$V$20,1,B3562+1),B3562)</f>
        <v>1</v>
      </c>
      <c r="C3563" s="1">
        <f>IF(C3562+1=Protocol!$V$21,0,C3562+1)</f>
        <v>13</v>
      </c>
      <c r="D3563" s="1">
        <f t="shared" si="127"/>
        <v>4</v>
      </c>
      <c r="E3563" s="1" t="str">
        <f>INDEX(Protocol[Mark],MATCH(C3563,Protocol[Step],0))</f>
        <v>10Ama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195010004</v>
      </c>
      <c r="H3563" s="134">
        <f>Systematic[[#This Row],[SampleVariableLabel]]+100*Systematic[[#This Row],[State]]</f>
        <v>195011304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196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R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196010005</v>
      </c>
      <c r="H3564" s="134">
        <f>Systematic[[#This Row],[SampleVariableLabel]]+100*Systematic[[#This Row],[State]]</f>
        <v>196010005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196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1Dig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196010006</v>
      </c>
      <c r="H3565" s="134">
        <f>Systematic[[#This Row],[SampleVariableLabel]]+100*Systematic[[#This Row],[State]]</f>
        <v>196010106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196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(D)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196010001</v>
      </c>
      <c r="H3566" s="134">
        <f>Systematic[[#This Row],[SampleVariableLabel]]+100*Systematic[[#This Row],[State]]</f>
        <v>196010201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196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(M.1)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196010002</v>
      </c>
      <c r="H3567" s="134">
        <f>Systematic[[#This Row],[SampleVariableLabel]]+100*Systematic[[#This Row],[State]]</f>
        <v>196010302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196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2Oct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196010003</v>
      </c>
      <c r="H3568" s="134">
        <f>Systematic[[#This Row],[SampleVariableLabel]]+100*Systematic[[#This Row],[State]]</f>
        <v>196010403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196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3M2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196010004</v>
      </c>
      <c r="H3569" s="134">
        <f>Systematic[[#This Row],[SampleVariableLabel]]+100*Systematic[[#This Row],[State]]</f>
        <v>196010504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196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M(c)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196010005</v>
      </c>
      <c r="H3570" s="134">
        <f>Systematic[[#This Row],[SampleVariableLabel]]+100*Systematic[[#This Row],[State]]</f>
        <v>196010605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196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4P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196010006</v>
      </c>
      <c r="H3571" s="134">
        <f>Systematic[[#This Row],[SampleVariableLabel]]+100*Systematic[[#This Row],[State]]</f>
        <v>196010706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196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5G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196010001</v>
      </c>
      <c r="H3572" s="134">
        <f>Systematic[[#This Row],[SampleVariableLabel]]+100*Systematic[[#This Row],[State]]</f>
        <v>196010801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196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6S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196010002</v>
      </c>
      <c r="H3573" s="134">
        <f>Systematic[[#This Row],[SampleVariableLabel]]+100*Systematic[[#This Row],[State]]</f>
        <v>196010902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196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7Gp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196010003</v>
      </c>
      <c r="H3574" s="134">
        <f>Systematic[[#This Row],[SampleVariableLabel]]+100*Systematic[[#This Row],[State]]</f>
        <v>196011003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196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8U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196010004</v>
      </c>
      <c r="H3575" s="134">
        <f>Systematic[[#This Row],[SampleVariableLabel]]+100*Systematic[[#This Row],[State]]</f>
        <v>196011104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196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9Rot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196010005</v>
      </c>
      <c r="H3576" s="134">
        <f>Systematic[[#This Row],[SampleVariableLabel]]+100*Systematic[[#This Row],[State]]</f>
        <v>196011205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196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10Ama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196010006</v>
      </c>
      <c r="H3577" s="134">
        <f>Systematic[[#This Row],[SampleVariableLabel]]+100*Systematic[[#This Row],[State]]</f>
        <v>196011306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197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R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197010001</v>
      </c>
      <c r="H3578" s="134">
        <f>Systematic[[#This Row],[SampleVariableLabel]]+100*Systematic[[#This Row],[State]]</f>
        <v>197010001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197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1Dig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197010002</v>
      </c>
      <c r="H3579" s="134">
        <f>Systematic[[#This Row],[SampleVariableLabel]]+100*Systematic[[#This Row],[State]]</f>
        <v>197010102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197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(D)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197010003</v>
      </c>
      <c r="H3580" s="134">
        <f>Systematic[[#This Row],[SampleVariableLabel]]+100*Systematic[[#This Row],[State]]</f>
        <v>197010203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197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(M.1)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197010004</v>
      </c>
      <c r="H3581" s="134">
        <f>Systematic[[#This Row],[SampleVariableLabel]]+100*Systematic[[#This Row],[State]]</f>
        <v>197010304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197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2Oct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197010005</v>
      </c>
      <c r="H3582" s="134">
        <f>Systematic[[#This Row],[SampleVariableLabel]]+100*Systematic[[#This Row],[State]]</f>
        <v>197010405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197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3M2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197010006</v>
      </c>
      <c r="H3583" s="134">
        <f>Systematic[[#This Row],[SampleVariableLabel]]+100*Systematic[[#This Row],[State]]</f>
        <v>197010506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197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M(c)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197010001</v>
      </c>
      <c r="H3584" s="134">
        <f>Systematic[[#This Row],[SampleVariableLabel]]+100*Systematic[[#This Row],[State]]</f>
        <v>197010601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197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4P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197010002</v>
      </c>
      <c r="H3585" s="134">
        <f>Systematic[[#This Row],[SampleVariableLabel]]+100*Systematic[[#This Row],[State]]</f>
        <v>197010702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197</v>
      </c>
      <c r="B3586" s="1">
        <f>IF(C3586=0,IF(B3585=Protocol!$V$20,1,B3585+1),B3585)</f>
        <v>1</v>
      </c>
      <c r="C3586" s="1">
        <f>IF(C3585+1=Protocol!$V$21,0,C3585+1)</f>
        <v>8</v>
      </c>
      <c r="D3586" s="1">
        <f t="shared" si="127"/>
        <v>3</v>
      </c>
      <c r="E3586" s="1" t="str">
        <f>INDEX(Protocol[Mark],MATCH(C3586,Protocol[Step],0))</f>
        <v>5G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197010003</v>
      </c>
      <c r="H3586" s="134">
        <f>Systematic[[#This Row],[SampleVariableLabel]]+100*Systematic[[#This Row],[State]]</f>
        <v>197010803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197</v>
      </c>
      <c r="B3587" s="1">
        <f>IF(C3587=0,IF(B3586=Protocol!$V$20,1,B3586+1),B3586)</f>
        <v>1</v>
      </c>
      <c r="C3587" s="1">
        <f>IF(C3586+1=Protocol!$V$21,0,C3586+1)</f>
        <v>9</v>
      </c>
      <c r="D3587" s="1">
        <f t="shared" ref="D3587:D3650" si="129">IF(D3586=nVariables,1,D3586+1)</f>
        <v>4</v>
      </c>
      <c r="E3587" s="1" t="str">
        <f>INDEX(Protocol[Mark],MATCH(C3587,Protocol[Step],0))</f>
        <v>6S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197010004</v>
      </c>
      <c r="H3587" s="134">
        <f>Systematic[[#This Row],[SampleVariableLabel]]+100*Systematic[[#This Row],[State]]</f>
        <v>197010904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197</v>
      </c>
      <c r="B3588" s="1">
        <f>IF(C3588=0,IF(B3587=Protocol!$V$20,1,B3587+1),B3587)</f>
        <v>1</v>
      </c>
      <c r="C3588" s="1">
        <f>IF(C3587+1=Protocol!$V$21,0,C3587+1)</f>
        <v>10</v>
      </c>
      <c r="D3588" s="1">
        <f t="shared" si="129"/>
        <v>5</v>
      </c>
      <c r="E3588" s="1" t="str">
        <f>INDEX(Protocol[Mark],MATCH(C3588,Protocol[Step],0))</f>
        <v>7Gp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197010005</v>
      </c>
      <c r="H3588" s="134">
        <f>Systematic[[#This Row],[SampleVariableLabel]]+100*Systematic[[#This Row],[State]]</f>
        <v>197011005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197</v>
      </c>
      <c r="B3589" s="1">
        <f>IF(C3589=0,IF(B3588=Protocol!$V$20,1,B3588+1),B3588)</f>
        <v>1</v>
      </c>
      <c r="C3589" s="1">
        <f>IF(C3588+1=Protocol!$V$21,0,C3588+1)</f>
        <v>11</v>
      </c>
      <c r="D3589" s="1">
        <f t="shared" si="129"/>
        <v>6</v>
      </c>
      <c r="E3589" s="1" t="str">
        <f>INDEX(Protocol[Mark],MATCH(C3589,Protocol[Step],0))</f>
        <v>8U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197010006</v>
      </c>
      <c r="H3589" s="134">
        <f>Systematic[[#This Row],[SampleVariableLabel]]+100*Systematic[[#This Row],[State]]</f>
        <v>197011106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197</v>
      </c>
      <c r="B3590" s="1">
        <f>IF(C3590=0,IF(B3589=Protocol!$V$20,1,B3589+1),B3589)</f>
        <v>1</v>
      </c>
      <c r="C3590" s="1">
        <f>IF(C3589+1=Protocol!$V$21,0,C3589+1)</f>
        <v>12</v>
      </c>
      <c r="D3590" s="1">
        <f t="shared" si="129"/>
        <v>1</v>
      </c>
      <c r="E3590" s="1" t="str">
        <f>INDEX(Protocol[Mark],MATCH(C3590,Protocol[Step],0))</f>
        <v>9Rot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197010001</v>
      </c>
      <c r="H3590" s="134">
        <f>Systematic[[#This Row],[SampleVariableLabel]]+100*Systematic[[#This Row],[State]]</f>
        <v>197011201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197</v>
      </c>
      <c r="B3591" s="1">
        <f>IF(C3591=0,IF(B3590=Protocol!$V$20,1,B3590+1),B3590)</f>
        <v>1</v>
      </c>
      <c r="C3591" s="1">
        <f>IF(C3590+1=Protocol!$V$21,0,C3590+1)</f>
        <v>13</v>
      </c>
      <c r="D3591" s="1">
        <f t="shared" si="129"/>
        <v>2</v>
      </c>
      <c r="E3591" s="1" t="str">
        <f>INDEX(Protocol[Mark],MATCH(C3591,Protocol[Step],0))</f>
        <v>10Ama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197010002</v>
      </c>
      <c r="H3591" s="134">
        <f>Systematic[[#This Row],[SampleVariableLabel]]+100*Systematic[[#This Row],[State]]</f>
        <v>197011302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198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R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198010003</v>
      </c>
      <c r="H3592" s="134">
        <f>Systematic[[#This Row],[SampleVariableLabel]]+100*Systematic[[#This Row],[State]]</f>
        <v>198010003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198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1Dig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198010004</v>
      </c>
      <c r="H3593" s="134">
        <f>Systematic[[#This Row],[SampleVariableLabel]]+100*Systematic[[#This Row],[State]]</f>
        <v>198010104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198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(D)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198010005</v>
      </c>
      <c r="H3594" s="134">
        <f>Systematic[[#This Row],[SampleVariableLabel]]+100*Systematic[[#This Row],[State]]</f>
        <v>198010205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198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(M.1)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198010006</v>
      </c>
      <c r="H3595" s="134">
        <f>Systematic[[#This Row],[SampleVariableLabel]]+100*Systematic[[#This Row],[State]]</f>
        <v>198010306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198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2Oct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198010001</v>
      </c>
      <c r="H3596" s="134">
        <f>Systematic[[#This Row],[SampleVariableLabel]]+100*Systematic[[#This Row],[State]]</f>
        <v>198010401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198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3M2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198010002</v>
      </c>
      <c r="H3597" s="134">
        <f>Systematic[[#This Row],[SampleVariableLabel]]+100*Systematic[[#This Row],[State]]</f>
        <v>198010502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198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M(c)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198010003</v>
      </c>
      <c r="H3598" s="134">
        <f>Systematic[[#This Row],[SampleVariableLabel]]+100*Systematic[[#This Row],[State]]</f>
        <v>198010603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198</v>
      </c>
      <c r="B3599" s="1">
        <f>IF(C3599=0,IF(B3598=Protocol!$V$20,1,B3598+1),B3598)</f>
        <v>1</v>
      </c>
      <c r="C3599" s="1">
        <f>IF(C3598+1=Protocol!$V$21,0,C3598+1)</f>
        <v>7</v>
      </c>
      <c r="D3599" s="1">
        <f t="shared" si="129"/>
        <v>4</v>
      </c>
      <c r="E3599" s="1" t="str">
        <f>INDEX(Protocol[Mark],MATCH(C3599,Protocol[Step],0))</f>
        <v>4P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198010004</v>
      </c>
      <c r="H3599" s="134">
        <f>Systematic[[#This Row],[SampleVariableLabel]]+100*Systematic[[#This Row],[State]]</f>
        <v>198010704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198</v>
      </c>
      <c r="B3600" s="1">
        <f>IF(C3600=0,IF(B3599=Protocol!$V$20,1,B3599+1),B3599)</f>
        <v>1</v>
      </c>
      <c r="C3600" s="1">
        <f>IF(C3599+1=Protocol!$V$21,0,C3599+1)</f>
        <v>8</v>
      </c>
      <c r="D3600" s="1">
        <f t="shared" si="129"/>
        <v>5</v>
      </c>
      <c r="E3600" s="1" t="str">
        <f>INDEX(Protocol[Mark],MATCH(C3600,Protocol[Step],0))</f>
        <v>5G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198010005</v>
      </c>
      <c r="H3600" s="134">
        <f>Systematic[[#This Row],[SampleVariableLabel]]+100*Systematic[[#This Row],[State]]</f>
        <v>198010805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198</v>
      </c>
      <c r="B3601" s="1">
        <f>IF(C3601=0,IF(B3600=Protocol!$V$20,1,B3600+1),B3600)</f>
        <v>1</v>
      </c>
      <c r="C3601" s="1">
        <f>IF(C3600+1=Protocol!$V$21,0,C3600+1)</f>
        <v>9</v>
      </c>
      <c r="D3601" s="1">
        <f t="shared" si="129"/>
        <v>6</v>
      </c>
      <c r="E3601" s="1" t="str">
        <f>INDEX(Protocol[Mark],MATCH(C3601,Protocol[Step],0))</f>
        <v>6S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198010006</v>
      </c>
      <c r="H3601" s="134">
        <f>Systematic[[#This Row],[SampleVariableLabel]]+100*Systematic[[#This Row],[State]]</f>
        <v>198010906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198</v>
      </c>
      <c r="B3602" s="1">
        <f>IF(C3602=0,IF(B3601=Protocol!$V$20,1,B3601+1),B3601)</f>
        <v>1</v>
      </c>
      <c r="C3602" s="1">
        <f>IF(C3601+1=Protocol!$V$21,0,C3601+1)</f>
        <v>10</v>
      </c>
      <c r="D3602" s="1">
        <f t="shared" si="129"/>
        <v>1</v>
      </c>
      <c r="E3602" s="1" t="str">
        <f>INDEX(Protocol[Mark],MATCH(C3602,Protocol[Step],0))</f>
        <v>7Gp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198010001</v>
      </c>
      <c r="H3602" s="134">
        <f>Systematic[[#This Row],[SampleVariableLabel]]+100*Systematic[[#This Row],[State]]</f>
        <v>198011001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198</v>
      </c>
      <c r="B3603" s="1">
        <f>IF(C3603=0,IF(B3602=Protocol!$V$20,1,B3602+1),B3602)</f>
        <v>1</v>
      </c>
      <c r="C3603" s="1">
        <f>IF(C3602+1=Protocol!$V$21,0,C3602+1)</f>
        <v>11</v>
      </c>
      <c r="D3603" s="1">
        <f t="shared" si="129"/>
        <v>2</v>
      </c>
      <c r="E3603" s="1" t="str">
        <f>INDEX(Protocol[Mark],MATCH(C3603,Protocol[Step],0))</f>
        <v>8U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198010002</v>
      </c>
      <c r="H3603" s="134">
        <f>Systematic[[#This Row],[SampleVariableLabel]]+100*Systematic[[#This Row],[State]]</f>
        <v>198011102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198</v>
      </c>
      <c r="B3604" s="1">
        <f>IF(C3604=0,IF(B3603=Protocol!$V$20,1,B3603+1),B3603)</f>
        <v>1</v>
      </c>
      <c r="C3604" s="1">
        <f>IF(C3603+1=Protocol!$V$21,0,C3603+1)</f>
        <v>12</v>
      </c>
      <c r="D3604" s="1">
        <f t="shared" si="129"/>
        <v>3</v>
      </c>
      <c r="E3604" s="1" t="str">
        <f>INDEX(Protocol[Mark],MATCH(C3604,Protocol[Step],0))</f>
        <v>9Rot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198010003</v>
      </c>
      <c r="H3604" s="134">
        <f>Systematic[[#This Row],[SampleVariableLabel]]+100*Systematic[[#This Row],[State]]</f>
        <v>198011203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198</v>
      </c>
      <c r="B3605" s="1">
        <f>IF(C3605=0,IF(B3604=Protocol!$V$20,1,B3604+1),B3604)</f>
        <v>1</v>
      </c>
      <c r="C3605" s="1">
        <f>IF(C3604+1=Protocol!$V$21,0,C3604+1)</f>
        <v>13</v>
      </c>
      <c r="D3605" s="1">
        <f t="shared" si="129"/>
        <v>4</v>
      </c>
      <c r="E3605" s="1" t="str">
        <f>INDEX(Protocol[Mark],MATCH(C3605,Protocol[Step],0))</f>
        <v>10Ama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198010004</v>
      </c>
      <c r="H3605" s="134">
        <f>Systematic[[#This Row],[SampleVariableLabel]]+100*Systematic[[#This Row],[State]]</f>
        <v>198011304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199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R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199010005</v>
      </c>
      <c r="H3606" s="134">
        <f>Systematic[[#This Row],[SampleVariableLabel]]+100*Systematic[[#This Row],[State]]</f>
        <v>199010005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199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1Dig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199010006</v>
      </c>
      <c r="H3607" s="134">
        <f>Systematic[[#This Row],[SampleVariableLabel]]+100*Systematic[[#This Row],[State]]</f>
        <v>199010106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199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(D)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199010001</v>
      </c>
      <c r="H3608" s="134">
        <f>Systematic[[#This Row],[SampleVariableLabel]]+100*Systematic[[#This Row],[State]]</f>
        <v>199010201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199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(M.1)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199010002</v>
      </c>
      <c r="H3609" s="134">
        <f>Systematic[[#This Row],[SampleVariableLabel]]+100*Systematic[[#This Row],[State]]</f>
        <v>199010302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199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2Oct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199010003</v>
      </c>
      <c r="H3610" s="134">
        <f>Systematic[[#This Row],[SampleVariableLabel]]+100*Systematic[[#This Row],[State]]</f>
        <v>199010403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199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3M2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199010004</v>
      </c>
      <c r="H3611" s="134">
        <f>Systematic[[#This Row],[SampleVariableLabel]]+100*Systematic[[#This Row],[State]]</f>
        <v>199010504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199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M(c)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199010005</v>
      </c>
      <c r="H3612" s="134">
        <f>Systematic[[#This Row],[SampleVariableLabel]]+100*Systematic[[#This Row],[State]]</f>
        <v>199010605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199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4P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199010006</v>
      </c>
      <c r="H3613" s="134">
        <f>Systematic[[#This Row],[SampleVariableLabel]]+100*Systematic[[#This Row],[State]]</f>
        <v>199010706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199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5G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199010001</v>
      </c>
      <c r="H3614" s="134">
        <f>Systematic[[#This Row],[SampleVariableLabel]]+100*Systematic[[#This Row],[State]]</f>
        <v>199010801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199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6S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199010002</v>
      </c>
      <c r="H3615" s="134">
        <f>Systematic[[#This Row],[SampleVariableLabel]]+100*Systematic[[#This Row],[State]]</f>
        <v>199010902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199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7Gp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199010003</v>
      </c>
      <c r="H3616" s="134">
        <f>Systematic[[#This Row],[SampleVariableLabel]]+100*Systematic[[#This Row],[State]]</f>
        <v>199011003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199</v>
      </c>
      <c r="B3617" s="1">
        <f>IF(C3617=0,IF(B3616=Protocol!$V$20,1,B3616+1),B3616)</f>
        <v>1</v>
      </c>
      <c r="C3617" s="1">
        <f>IF(C3616+1=Protocol!$V$21,0,C3616+1)</f>
        <v>11</v>
      </c>
      <c r="D3617" s="1">
        <f t="shared" si="129"/>
        <v>4</v>
      </c>
      <c r="E3617" s="1" t="str">
        <f>INDEX(Protocol[Mark],MATCH(C3617,Protocol[Step],0))</f>
        <v>8U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199010004</v>
      </c>
      <c r="H3617" s="134">
        <f>Systematic[[#This Row],[SampleVariableLabel]]+100*Systematic[[#This Row],[State]]</f>
        <v>199011104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199</v>
      </c>
      <c r="B3618" s="1">
        <f>IF(C3618=0,IF(B3617=Protocol!$V$20,1,B3617+1),B3617)</f>
        <v>1</v>
      </c>
      <c r="C3618" s="1">
        <f>IF(C3617+1=Protocol!$V$21,0,C3617+1)</f>
        <v>12</v>
      </c>
      <c r="D3618" s="1">
        <f t="shared" si="129"/>
        <v>5</v>
      </c>
      <c r="E3618" s="1" t="str">
        <f>INDEX(Protocol[Mark],MATCH(C3618,Protocol[Step],0))</f>
        <v>9Rot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199010005</v>
      </c>
      <c r="H3618" s="134">
        <f>Systematic[[#This Row],[SampleVariableLabel]]+100*Systematic[[#This Row],[State]]</f>
        <v>199011205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199</v>
      </c>
      <c r="B3619" s="1">
        <f>IF(C3619=0,IF(B3618=Protocol!$V$20,1,B3618+1),B3618)</f>
        <v>1</v>
      </c>
      <c r="C3619" s="1">
        <f>IF(C3618+1=Protocol!$V$21,0,C3618+1)</f>
        <v>13</v>
      </c>
      <c r="D3619" s="1">
        <f t="shared" si="129"/>
        <v>6</v>
      </c>
      <c r="E3619" s="1" t="str">
        <f>INDEX(Protocol[Mark],MATCH(C3619,Protocol[Step],0))</f>
        <v>10Ama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199010006</v>
      </c>
      <c r="H3619" s="134">
        <f>Systematic[[#This Row],[SampleVariableLabel]]+100*Systematic[[#This Row],[State]]</f>
        <v>199011306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200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R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200010001</v>
      </c>
      <c r="H3620" s="134">
        <f>Systematic[[#This Row],[SampleVariableLabel]]+100*Systematic[[#This Row],[State]]</f>
        <v>200010001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200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1Dig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200010002</v>
      </c>
      <c r="H3621" s="134">
        <f>Systematic[[#This Row],[SampleVariableLabel]]+100*Systematic[[#This Row],[State]]</f>
        <v>200010102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200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(D)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200010003</v>
      </c>
      <c r="H3622" s="134">
        <f>Systematic[[#This Row],[SampleVariableLabel]]+100*Systematic[[#This Row],[State]]</f>
        <v>200010203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200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(M.1)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200010004</v>
      </c>
      <c r="H3623" s="134">
        <f>Systematic[[#This Row],[SampleVariableLabel]]+100*Systematic[[#This Row],[State]]</f>
        <v>200010304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200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2Oct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200010005</v>
      </c>
      <c r="H3624" s="134">
        <f>Systematic[[#This Row],[SampleVariableLabel]]+100*Systematic[[#This Row],[State]]</f>
        <v>200010405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200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3M2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200010006</v>
      </c>
      <c r="H3625" s="134">
        <f>Systematic[[#This Row],[SampleVariableLabel]]+100*Systematic[[#This Row],[State]]</f>
        <v>200010506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200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M(c)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200010001</v>
      </c>
      <c r="H3626" s="134">
        <f>Systematic[[#This Row],[SampleVariableLabel]]+100*Systematic[[#This Row],[State]]</f>
        <v>200010601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200</v>
      </c>
      <c r="B3627" s="1">
        <f>IF(C3627=0,IF(B3626=Protocol!$V$20,1,B3626+1),B3626)</f>
        <v>1</v>
      </c>
      <c r="C3627" s="1">
        <f>IF(C3626+1=Protocol!$V$21,0,C3626+1)</f>
        <v>7</v>
      </c>
      <c r="D3627" s="1">
        <f t="shared" si="129"/>
        <v>2</v>
      </c>
      <c r="E3627" s="1" t="str">
        <f>INDEX(Protocol[Mark],MATCH(C3627,Protocol[Step],0))</f>
        <v>4P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200010002</v>
      </c>
      <c r="H3627" s="134">
        <f>Systematic[[#This Row],[SampleVariableLabel]]+100*Systematic[[#This Row],[State]]</f>
        <v>200010702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200</v>
      </c>
      <c r="B3628" s="1">
        <f>IF(C3628=0,IF(B3627=Protocol!$V$20,1,B3627+1),B3627)</f>
        <v>1</v>
      </c>
      <c r="C3628" s="1">
        <f>IF(C3627+1=Protocol!$V$21,0,C3627+1)</f>
        <v>8</v>
      </c>
      <c r="D3628" s="1">
        <f t="shared" si="129"/>
        <v>3</v>
      </c>
      <c r="E3628" s="1" t="str">
        <f>INDEX(Protocol[Mark],MATCH(C3628,Protocol[Step],0))</f>
        <v>5G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200010003</v>
      </c>
      <c r="H3628" s="134">
        <f>Systematic[[#This Row],[SampleVariableLabel]]+100*Systematic[[#This Row],[State]]</f>
        <v>200010803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200</v>
      </c>
      <c r="B3629" s="1">
        <f>IF(C3629=0,IF(B3628=Protocol!$V$20,1,B3628+1),B3628)</f>
        <v>1</v>
      </c>
      <c r="C3629" s="1">
        <f>IF(C3628+1=Protocol!$V$21,0,C3628+1)</f>
        <v>9</v>
      </c>
      <c r="D3629" s="1">
        <f t="shared" si="129"/>
        <v>4</v>
      </c>
      <c r="E3629" s="1" t="str">
        <f>INDEX(Protocol[Mark],MATCH(C3629,Protocol[Step],0))</f>
        <v>6S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200010004</v>
      </c>
      <c r="H3629" s="134">
        <f>Systematic[[#This Row],[SampleVariableLabel]]+100*Systematic[[#This Row],[State]]</f>
        <v>200010904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200</v>
      </c>
      <c r="B3630" s="1">
        <f>IF(C3630=0,IF(B3629=Protocol!$V$20,1,B3629+1),B3629)</f>
        <v>1</v>
      </c>
      <c r="C3630" s="1">
        <f>IF(C3629+1=Protocol!$V$21,0,C3629+1)</f>
        <v>10</v>
      </c>
      <c r="D3630" s="1">
        <f t="shared" si="129"/>
        <v>5</v>
      </c>
      <c r="E3630" s="1" t="str">
        <f>INDEX(Protocol[Mark],MATCH(C3630,Protocol[Step],0))</f>
        <v>7Gp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200010005</v>
      </c>
      <c r="H3630" s="134">
        <f>Systematic[[#This Row],[SampleVariableLabel]]+100*Systematic[[#This Row],[State]]</f>
        <v>200011005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200</v>
      </c>
      <c r="B3631" s="1">
        <f>IF(C3631=0,IF(B3630=Protocol!$V$20,1,B3630+1),B3630)</f>
        <v>1</v>
      </c>
      <c r="C3631" s="1">
        <f>IF(C3630+1=Protocol!$V$21,0,C3630+1)</f>
        <v>11</v>
      </c>
      <c r="D3631" s="1">
        <f t="shared" si="129"/>
        <v>6</v>
      </c>
      <c r="E3631" s="1" t="str">
        <f>INDEX(Protocol[Mark],MATCH(C3631,Protocol[Step],0))</f>
        <v>8U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200010006</v>
      </c>
      <c r="H3631" s="134">
        <f>Systematic[[#This Row],[SampleVariableLabel]]+100*Systematic[[#This Row],[State]]</f>
        <v>200011106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200</v>
      </c>
      <c r="B3632" s="1">
        <f>IF(C3632=0,IF(B3631=Protocol!$V$20,1,B3631+1),B3631)</f>
        <v>1</v>
      </c>
      <c r="C3632" s="1">
        <f>IF(C3631+1=Protocol!$V$21,0,C3631+1)</f>
        <v>12</v>
      </c>
      <c r="D3632" s="1">
        <f t="shared" si="129"/>
        <v>1</v>
      </c>
      <c r="E3632" s="1" t="str">
        <f>INDEX(Protocol[Mark],MATCH(C3632,Protocol[Step],0))</f>
        <v>9Rot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200010001</v>
      </c>
      <c r="H3632" s="134">
        <f>Systematic[[#This Row],[SampleVariableLabel]]+100*Systematic[[#This Row],[State]]</f>
        <v>200011201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200</v>
      </c>
      <c r="B3633" s="1">
        <f>IF(C3633=0,IF(B3632=Protocol!$V$20,1,B3632+1),B3632)</f>
        <v>1</v>
      </c>
      <c r="C3633" s="1">
        <f>IF(C3632+1=Protocol!$V$21,0,C3632+1)</f>
        <v>13</v>
      </c>
      <c r="D3633" s="1">
        <f t="shared" si="129"/>
        <v>2</v>
      </c>
      <c r="E3633" s="1" t="str">
        <f>INDEX(Protocol[Mark],MATCH(C3633,Protocol[Step],0))</f>
        <v>10Ama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200010002</v>
      </c>
      <c r="H3633" s="134">
        <f>Systematic[[#This Row],[SampleVariableLabel]]+100*Systematic[[#This Row],[State]]</f>
        <v>200011302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R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201010003</v>
      </c>
      <c r="H3634" s="134">
        <f>Systematic[[#This Row],[SampleVariableLabel]]+100*Systematic[[#This Row],[State]]</f>
        <v>201010003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201010004</v>
      </c>
      <c r="H3635" s="134">
        <f>Systematic[[#This Row],[SampleVariableLabel]]+100*Systematic[[#This Row],[State]]</f>
        <v>201010104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(D)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201010005</v>
      </c>
      <c r="H3636" s="134">
        <f>Systematic[[#This Row],[SampleVariableLabel]]+100*Systematic[[#This Row],[State]]</f>
        <v>201010205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(M.1)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201010006</v>
      </c>
      <c r="H3637" s="134">
        <f>Systematic[[#This Row],[SampleVariableLabel]]+100*Systematic[[#This Row],[State]]</f>
        <v>201010306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201010001</v>
      </c>
      <c r="H3638" s="134">
        <f>Systematic[[#This Row],[SampleVariableLabel]]+100*Systematic[[#This Row],[State]]</f>
        <v>201010401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3M2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201010002</v>
      </c>
      <c r="H3639" s="134">
        <f>Systematic[[#This Row],[SampleVariableLabel]]+100*Systematic[[#This Row],[State]]</f>
        <v>201010502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M(c)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201010003</v>
      </c>
      <c r="H3640" s="134">
        <f>Systematic[[#This Row],[SampleVariableLabel]]+100*Systematic[[#This Row],[State]]</f>
        <v>201010603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201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4P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201010004</v>
      </c>
      <c r="H3641" s="134">
        <f>Systematic[[#This Row],[SampleVariableLabel]]+100*Systematic[[#This Row],[State]]</f>
        <v>201010704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201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5G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201010005</v>
      </c>
      <c r="H3642" s="134">
        <f>Systematic[[#This Row],[SampleVariableLabel]]+100*Systematic[[#This Row],[State]]</f>
        <v>201010805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201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6S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201010006</v>
      </c>
      <c r="H3643" s="134">
        <f>Systematic[[#This Row],[SampleVariableLabel]]+100*Systematic[[#This Row],[State]]</f>
        <v>201010906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201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7Gp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201010001</v>
      </c>
      <c r="H3644" s="134">
        <f>Systematic[[#This Row],[SampleVariableLabel]]+100*Systematic[[#This Row],[State]]</f>
        <v>201011001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201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8U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201010002</v>
      </c>
      <c r="H3645" s="134">
        <f>Systematic[[#This Row],[SampleVariableLabel]]+100*Systematic[[#This Row],[State]]</f>
        <v>201011102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201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9Rot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201010003</v>
      </c>
      <c r="H3646" s="134">
        <f>Systematic[[#This Row],[SampleVariableLabel]]+100*Systematic[[#This Row],[State]]</f>
        <v>201011203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201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10Ama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201010004</v>
      </c>
      <c r="H3647" s="134">
        <f>Systematic[[#This Row],[SampleVariableLabel]]+100*Systematic[[#This Row],[State]]</f>
        <v>201011304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202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R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202010005</v>
      </c>
      <c r="H3648" s="134">
        <f>Systematic[[#This Row],[SampleVariableLabel]]+100*Systematic[[#This Row],[State]]</f>
        <v>202010005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202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1Dig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202010006</v>
      </c>
      <c r="H3649" s="134">
        <f>Systematic[[#This Row],[SampleVariableLabel]]+100*Systematic[[#This Row],[State]]</f>
        <v>202010106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202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(D)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202010001</v>
      </c>
      <c r="H3650" s="134">
        <f>Systematic[[#This Row],[SampleVariableLabel]]+100*Systematic[[#This Row],[State]]</f>
        <v>202010201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202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(M.1)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202010002</v>
      </c>
      <c r="H3651" s="134">
        <f>Systematic[[#This Row],[SampleVariableLabel]]+100*Systematic[[#This Row],[State]]</f>
        <v>202010302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202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2Oct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202010003</v>
      </c>
      <c r="H3652" s="134">
        <f>Systematic[[#This Row],[SampleVariableLabel]]+100*Systematic[[#This Row],[State]]</f>
        <v>202010403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202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3M2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202010004</v>
      </c>
      <c r="H3653" s="134">
        <f>Systematic[[#This Row],[SampleVariableLabel]]+100*Systematic[[#This Row],[State]]</f>
        <v>202010504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202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M(c)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202010005</v>
      </c>
      <c r="H3654" s="134">
        <f>Systematic[[#This Row],[SampleVariableLabel]]+100*Systematic[[#This Row],[State]]</f>
        <v>202010605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202</v>
      </c>
      <c r="B3655" s="1">
        <f>IF(C3655=0,IF(B3654=Protocol!$V$20,1,B3654+1),B3654)</f>
        <v>1</v>
      </c>
      <c r="C3655" s="1">
        <f>IF(C3654+1=Protocol!$V$21,0,C3654+1)</f>
        <v>7</v>
      </c>
      <c r="D3655" s="1">
        <f t="shared" si="131"/>
        <v>6</v>
      </c>
      <c r="E3655" s="1" t="str">
        <f>INDEX(Protocol[Mark],MATCH(C3655,Protocol[Step],0))</f>
        <v>4P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202010006</v>
      </c>
      <c r="H3655" s="134">
        <f>Systematic[[#This Row],[SampleVariableLabel]]+100*Systematic[[#This Row],[State]]</f>
        <v>202010706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202</v>
      </c>
      <c r="B3656" s="1">
        <f>IF(C3656=0,IF(B3655=Protocol!$V$20,1,B3655+1),B3655)</f>
        <v>1</v>
      </c>
      <c r="C3656" s="1">
        <f>IF(C3655+1=Protocol!$V$21,0,C3655+1)</f>
        <v>8</v>
      </c>
      <c r="D3656" s="1">
        <f t="shared" si="131"/>
        <v>1</v>
      </c>
      <c r="E3656" s="1" t="str">
        <f>INDEX(Protocol[Mark],MATCH(C3656,Protocol[Step],0))</f>
        <v>5G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202010001</v>
      </c>
      <c r="H3656" s="134">
        <f>Systematic[[#This Row],[SampleVariableLabel]]+100*Systematic[[#This Row],[State]]</f>
        <v>202010801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202</v>
      </c>
      <c r="B3657" s="1">
        <f>IF(C3657=0,IF(B3656=Protocol!$V$20,1,B3656+1),B3656)</f>
        <v>1</v>
      </c>
      <c r="C3657" s="1">
        <f>IF(C3656+1=Protocol!$V$21,0,C3656+1)</f>
        <v>9</v>
      </c>
      <c r="D3657" s="1">
        <f t="shared" si="131"/>
        <v>2</v>
      </c>
      <c r="E3657" s="1" t="str">
        <f>INDEX(Protocol[Mark],MATCH(C3657,Protocol[Step],0))</f>
        <v>6S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202010002</v>
      </c>
      <c r="H3657" s="134">
        <f>Systematic[[#This Row],[SampleVariableLabel]]+100*Systematic[[#This Row],[State]]</f>
        <v>202010902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202</v>
      </c>
      <c r="B3658" s="1">
        <f>IF(C3658=0,IF(B3657=Protocol!$V$20,1,B3657+1),B3657)</f>
        <v>1</v>
      </c>
      <c r="C3658" s="1">
        <f>IF(C3657+1=Protocol!$V$21,0,C3657+1)</f>
        <v>10</v>
      </c>
      <c r="D3658" s="1">
        <f t="shared" si="131"/>
        <v>3</v>
      </c>
      <c r="E3658" s="1" t="str">
        <f>INDEX(Protocol[Mark],MATCH(C3658,Protocol[Step],0))</f>
        <v>7Gp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202010003</v>
      </c>
      <c r="H3658" s="134">
        <f>Systematic[[#This Row],[SampleVariableLabel]]+100*Systematic[[#This Row],[State]]</f>
        <v>202011003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202</v>
      </c>
      <c r="B3659" s="1">
        <f>IF(C3659=0,IF(B3658=Protocol!$V$20,1,B3658+1),B3658)</f>
        <v>1</v>
      </c>
      <c r="C3659" s="1">
        <f>IF(C3658+1=Protocol!$V$21,0,C3658+1)</f>
        <v>11</v>
      </c>
      <c r="D3659" s="1">
        <f t="shared" si="131"/>
        <v>4</v>
      </c>
      <c r="E3659" s="1" t="str">
        <f>INDEX(Protocol[Mark],MATCH(C3659,Protocol[Step],0))</f>
        <v>8U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202010004</v>
      </c>
      <c r="H3659" s="134">
        <f>Systematic[[#This Row],[SampleVariableLabel]]+100*Systematic[[#This Row],[State]]</f>
        <v>202011104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202</v>
      </c>
      <c r="B3660" s="1">
        <f>IF(C3660=0,IF(B3659=Protocol!$V$20,1,B3659+1),B3659)</f>
        <v>1</v>
      </c>
      <c r="C3660" s="1">
        <f>IF(C3659+1=Protocol!$V$21,0,C3659+1)</f>
        <v>12</v>
      </c>
      <c r="D3660" s="1">
        <f t="shared" si="131"/>
        <v>5</v>
      </c>
      <c r="E3660" s="1" t="str">
        <f>INDEX(Protocol[Mark],MATCH(C3660,Protocol[Step],0))</f>
        <v>9Rot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202010005</v>
      </c>
      <c r="H3660" s="134">
        <f>Systematic[[#This Row],[SampleVariableLabel]]+100*Systematic[[#This Row],[State]]</f>
        <v>202011205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202</v>
      </c>
      <c r="B3661" s="1">
        <f>IF(C3661=0,IF(B3660=Protocol!$V$20,1,B3660+1),B3660)</f>
        <v>1</v>
      </c>
      <c r="C3661" s="1">
        <f>IF(C3660+1=Protocol!$V$21,0,C3660+1)</f>
        <v>13</v>
      </c>
      <c r="D3661" s="1">
        <f t="shared" si="131"/>
        <v>6</v>
      </c>
      <c r="E3661" s="1" t="str">
        <f>INDEX(Protocol[Mark],MATCH(C3661,Protocol[Step],0))</f>
        <v>10Ama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202010006</v>
      </c>
      <c r="H3661" s="134">
        <f>Systematic[[#This Row],[SampleVariableLabel]]+100*Systematic[[#This Row],[State]]</f>
        <v>202011306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203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R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203010001</v>
      </c>
      <c r="H3662" s="134">
        <f>Systematic[[#This Row],[SampleVariableLabel]]+100*Systematic[[#This Row],[State]]</f>
        <v>203010001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203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1Dig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203010002</v>
      </c>
      <c r="H3663" s="134">
        <f>Systematic[[#This Row],[SampleVariableLabel]]+100*Systematic[[#This Row],[State]]</f>
        <v>203010102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203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(D)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203010003</v>
      </c>
      <c r="H3664" s="134">
        <f>Systematic[[#This Row],[SampleVariableLabel]]+100*Systematic[[#This Row],[State]]</f>
        <v>203010203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203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(M.1)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203010004</v>
      </c>
      <c r="H3665" s="134">
        <f>Systematic[[#This Row],[SampleVariableLabel]]+100*Systematic[[#This Row],[State]]</f>
        <v>203010304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203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2Oct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203010005</v>
      </c>
      <c r="H3666" s="134">
        <f>Systematic[[#This Row],[SampleVariableLabel]]+100*Systematic[[#This Row],[State]]</f>
        <v>203010405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203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3M2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203010006</v>
      </c>
      <c r="H3667" s="134">
        <f>Systematic[[#This Row],[SampleVariableLabel]]+100*Systematic[[#This Row],[State]]</f>
        <v>203010506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203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M(c)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203010001</v>
      </c>
      <c r="H3668" s="134">
        <f>Systematic[[#This Row],[SampleVariableLabel]]+100*Systematic[[#This Row],[State]]</f>
        <v>203010601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203</v>
      </c>
      <c r="B3669" s="1">
        <f>IF(C3669=0,IF(B3668=Protocol!$V$20,1,B3668+1),B3668)</f>
        <v>1</v>
      </c>
      <c r="C3669" s="1">
        <f>IF(C3668+1=Protocol!$V$21,0,C3668+1)</f>
        <v>7</v>
      </c>
      <c r="D3669" s="1">
        <f t="shared" si="131"/>
        <v>2</v>
      </c>
      <c r="E3669" s="1" t="str">
        <f>INDEX(Protocol[Mark],MATCH(C3669,Protocol[Step],0))</f>
        <v>4P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203010002</v>
      </c>
      <c r="H3669" s="134">
        <f>Systematic[[#This Row],[SampleVariableLabel]]+100*Systematic[[#This Row],[State]]</f>
        <v>203010702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203</v>
      </c>
      <c r="B3670" s="1">
        <f>IF(C3670=0,IF(B3669=Protocol!$V$20,1,B3669+1),B3669)</f>
        <v>1</v>
      </c>
      <c r="C3670" s="1">
        <f>IF(C3669+1=Protocol!$V$21,0,C3669+1)</f>
        <v>8</v>
      </c>
      <c r="D3670" s="1">
        <f t="shared" si="131"/>
        <v>3</v>
      </c>
      <c r="E3670" s="1" t="str">
        <f>INDEX(Protocol[Mark],MATCH(C3670,Protocol[Step],0))</f>
        <v>5G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203010003</v>
      </c>
      <c r="H3670" s="134">
        <f>Systematic[[#This Row],[SampleVariableLabel]]+100*Systematic[[#This Row],[State]]</f>
        <v>203010803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203</v>
      </c>
      <c r="B3671" s="1">
        <f>IF(C3671=0,IF(B3670=Protocol!$V$20,1,B3670+1),B3670)</f>
        <v>1</v>
      </c>
      <c r="C3671" s="1">
        <f>IF(C3670+1=Protocol!$V$21,0,C3670+1)</f>
        <v>9</v>
      </c>
      <c r="D3671" s="1">
        <f t="shared" si="131"/>
        <v>4</v>
      </c>
      <c r="E3671" s="1" t="str">
        <f>INDEX(Protocol[Mark],MATCH(C3671,Protocol[Step],0))</f>
        <v>6S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203010004</v>
      </c>
      <c r="H3671" s="134">
        <f>Systematic[[#This Row],[SampleVariableLabel]]+100*Systematic[[#This Row],[State]]</f>
        <v>203010904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203</v>
      </c>
      <c r="B3672" s="1">
        <f>IF(C3672=0,IF(B3671=Protocol!$V$20,1,B3671+1),B3671)</f>
        <v>1</v>
      </c>
      <c r="C3672" s="1">
        <f>IF(C3671+1=Protocol!$V$21,0,C3671+1)</f>
        <v>10</v>
      </c>
      <c r="D3672" s="1">
        <f t="shared" si="131"/>
        <v>5</v>
      </c>
      <c r="E3672" s="1" t="str">
        <f>INDEX(Protocol[Mark],MATCH(C3672,Protocol[Step],0))</f>
        <v>7Gp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203010005</v>
      </c>
      <c r="H3672" s="134">
        <f>Systematic[[#This Row],[SampleVariableLabel]]+100*Systematic[[#This Row],[State]]</f>
        <v>203011005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203</v>
      </c>
      <c r="B3673" s="1">
        <f>IF(C3673=0,IF(B3672=Protocol!$V$20,1,B3672+1),B3672)</f>
        <v>1</v>
      </c>
      <c r="C3673" s="1">
        <f>IF(C3672+1=Protocol!$V$21,0,C3672+1)</f>
        <v>11</v>
      </c>
      <c r="D3673" s="1">
        <f t="shared" si="131"/>
        <v>6</v>
      </c>
      <c r="E3673" s="1" t="str">
        <f>INDEX(Protocol[Mark],MATCH(C3673,Protocol[Step],0))</f>
        <v>8U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203010006</v>
      </c>
      <c r="H3673" s="134">
        <f>Systematic[[#This Row],[SampleVariableLabel]]+100*Systematic[[#This Row],[State]]</f>
        <v>203011106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203</v>
      </c>
      <c r="B3674" s="1">
        <f>IF(C3674=0,IF(B3673=Protocol!$V$20,1,B3673+1),B3673)</f>
        <v>1</v>
      </c>
      <c r="C3674" s="1">
        <f>IF(C3673+1=Protocol!$V$21,0,C3673+1)</f>
        <v>12</v>
      </c>
      <c r="D3674" s="1">
        <f t="shared" si="131"/>
        <v>1</v>
      </c>
      <c r="E3674" s="1" t="str">
        <f>INDEX(Protocol[Mark],MATCH(C3674,Protocol[Step],0))</f>
        <v>9Rot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203010001</v>
      </c>
      <c r="H3674" s="134">
        <f>Systematic[[#This Row],[SampleVariableLabel]]+100*Systematic[[#This Row],[State]]</f>
        <v>203011201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203</v>
      </c>
      <c r="B3675" s="1">
        <f>IF(C3675=0,IF(B3674=Protocol!$V$20,1,B3674+1),B3674)</f>
        <v>1</v>
      </c>
      <c r="C3675" s="1">
        <f>IF(C3674+1=Protocol!$V$21,0,C3674+1)</f>
        <v>13</v>
      </c>
      <c r="D3675" s="1">
        <f t="shared" si="131"/>
        <v>2</v>
      </c>
      <c r="E3675" s="1" t="str">
        <f>INDEX(Protocol[Mark],MATCH(C3675,Protocol[Step],0))</f>
        <v>10Ama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203010002</v>
      </c>
      <c r="H3675" s="134">
        <f>Systematic[[#This Row],[SampleVariableLabel]]+100*Systematic[[#This Row],[State]]</f>
        <v>203011302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204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R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204010003</v>
      </c>
      <c r="H3676" s="134">
        <f>Systematic[[#This Row],[SampleVariableLabel]]+100*Systematic[[#This Row],[State]]</f>
        <v>204010003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204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1Dig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204010004</v>
      </c>
      <c r="H3677" s="134">
        <f>Systematic[[#This Row],[SampleVariableLabel]]+100*Systematic[[#This Row],[State]]</f>
        <v>204010104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204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(D)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204010005</v>
      </c>
      <c r="H3678" s="134">
        <f>Systematic[[#This Row],[SampleVariableLabel]]+100*Systematic[[#This Row],[State]]</f>
        <v>204010205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204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(M.1)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204010006</v>
      </c>
      <c r="H3679" s="134">
        <f>Systematic[[#This Row],[SampleVariableLabel]]+100*Systematic[[#This Row],[State]]</f>
        <v>204010306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204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2Oct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204010001</v>
      </c>
      <c r="H3680" s="134">
        <f>Systematic[[#This Row],[SampleVariableLabel]]+100*Systematic[[#This Row],[State]]</f>
        <v>204010401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204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3M2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204010002</v>
      </c>
      <c r="H3681" s="134">
        <f>Systematic[[#This Row],[SampleVariableLabel]]+100*Systematic[[#This Row],[State]]</f>
        <v>204010502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204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M(c)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204010003</v>
      </c>
      <c r="H3682" s="134">
        <f>Systematic[[#This Row],[SampleVariableLabel]]+100*Systematic[[#This Row],[State]]</f>
        <v>204010603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204</v>
      </c>
      <c r="B3683" s="1">
        <f>IF(C3683=0,IF(B3682=Protocol!$V$20,1,B3682+1),B3682)</f>
        <v>1</v>
      </c>
      <c r="C3683" s="1">
        <f>IF(C3682+1=Protocol!$V$21,0,C3682+1)</f>
        <v>7</v>
      </c>
      <c r="D3683" s="1">
        <f t="shared" si="131"/>
        <v>4</v>
      </c>
      <c r="E3683" s="1" t="str">
        <f>INDEX(Protocol[Mark],MATCH(C3683,Protocol[Step],0))</f>
        <v>4P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204010004</v>
      </c>
      <c r="H3683" s="134">
        <f>Systematic[[#This Row],[SampleVariableLabel]]+100*Systematic[[#This Row],[State]]</f>
        <v>204010704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204</v>
      </c>
      <c r="B3684" s="1">
        <f>IF(C3684=0,IF(B3683=Protocol!$V$20,1,B3683+1),B3683)</f>
        <v>1</v>
      </c>
      <c r="C3684" s="1">
        <f>IF(C3683+1=Protocol!$V$21,0,C3683+1)</f>
        <v>8</v>
      </c>
      <c r="D3684" s="1">
        <f t="shared" si="131"/>
        <v>5</v>
      </c>
      <c r="E3684" s="1" t="str">
        <f>INDEX(Protocol[Mark],MATCH(C3684,Protocol[Step],0))</f>
        <v>5G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204010005</v>
      </c>
      <c r="H3684" s="134">
        <f>Systematic[[#This Row],[SampleVariableLabel]]+100*Systematic[[#This Row],[State]]</f>
        <v>204010805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204</v>
      </c>
      <c r="B3685" s="1">
        <f>IF(C3685=0,IF(B3684=Protocol!$V$20,1,B3684+1),B3684)</f>
        <v>1</v>
      </c>
      <c r="C3685" s="1">
        <f>IF(C3684+1=Protocol!$V$21,0,C3684+1)</f>
        <v>9</v>
      </c>
      <c r="D3685" s="1">
        <f t="shared" si="131"/>
        <v>6</v>
      </c>
      <c r="E3685" s="1" t="str">
        <f>INDEX(Protocol[Mark],MATCH(C3685,Protocol[Step],0))</f>
        <v>6S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204010006</v>
      </c>
      <c r="H3685" s="134">
        <f>Systematic[[#This Row],[SampleVariableLabel]]+100*Systematic[[#This Row],[State]]</f>
        <v>204010906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204</v>
      </c>
      <c r="B3686" s="1">
        <f>IF(C3686=0,IF(B3685=Protocol!$V$20,1,B3685+1),B3685)</f>
        <v>1</v>
      </c>
      <c r="C3686" s="1">
        <f>IF(C3685+1=Protocol!$V$21,0,C3685+1)</f>
        <v>10</v>
      </c>
      <c r="D3686" s="1">
        <f t="shared" si="131"/>
        <v>1</v>
      </c>
      <c r="E3686" s="1" t="str">
        <f>INDEX(Protocol[Mark],MATCH(C3686,Protocol[Step],0))</f>
        <v>7Gp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204010001</v>
      </c>
      <c r="H3686" s="134">
        <f>Systematic[[#This Row],[SampleVariableLabel]]+100*Systematic[[#This Row],[State]]</f>
        <v>204011001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204</v>
      </c>
      <c r="B3687" s="1">
        <f>IF(C3687=0,IF(B3686=Protocol!$V$20,1,B3686+1),B3686)</f>
        <v>1</v>
      </c>
      <c r="C3687" s="1">
        <f>IF(C3686+1=Protocol!$V$21,0,C3686+1)</f>
        <v>11</v>
      </c>
      <c r="D3687" s="1">
        <f t="shared" si="131"/>
        <v>2</v>
      </c>
      <c r="E3687" s="1" t="str">
        <f>INDEX(Protocol[Mark],MATCH(C3687,Protocol[Step],0))</f>
        <v>8U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204010002</v>
      </c>
      <c r="H3687" s="134">
        <f>Systematic[[#This Row],[SampleVariableLabel]]+100*Systematic[[#This Row],[State]]</f>
        <v>204011102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204</v>
      </c>
      <c r="B3688" s="1">
        <f>IF(C3688=0,IF(B3687=Protocol!$V$20,1,B3687+1),B3687)</f>
        <v>1</v>
      </c>
      <c r="C3688" s="1">
        <f>IF(C3687+1=Protocol!$V$21,0,C3687+1)</f>
        <v>12</v>
      </c>
      <c r="D3688" s="1">
        <f t="shared" si="131"/>
        <v>3</v>
      </c>
      <c r="E3688" s="1" t="str">
        <f>INDEX(Protocol[Mark],MATCH(C3688,Protocol[Step],0))</f>
        <v>9Rot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204010003</v>
      </c>
      <c r="H3688" s="134">
        <f>Systematic[[#This Row],[SampleVariableLabel]]+100*Systematic[[#This Row],[State]]</f>
        <v>204011203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204</v>
      </c>
      <c r="B3689" s="1">
        <f>IF(C3689=0,IF(B3688=Protocol!$V$20,1,B3688+1),B3688)</f>
        <v>1</v>
      </c>
      <c r="C3689" s="1">
        <f>IF(C3688+1=Protocol!$V$21,0,C3688+1)</f>
        <v>13</v>
      </c>
      <c r="D3689" s="1">
        <f t="shared" si="131"/>
        <v>4</v>
      </c>
      <c r="E3689" s="1" t="str">
        <f>INDEX(Protocol[Mark],MATCH(C3689,Protocol[Step],0))</f>
        <v>10Ama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204010004</v>
      </c>
      <c r="H3689" s="134">
        <f>Systematic[[#This Row],[SampleVariableLabel]]+100*Systematic[[#This Row],[State]]</f>
        <v>204011304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205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R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205010005</v>
      </c>
      <c r="H3690" s="134">
        <f>Systematic[[#This Row],[SampleVariableLabel]]+100*Systematic[[#This Row],[State]]</f>
        <v>205010005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205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1Dig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205010006</v>
      </c>
      <c r="H3691" s="134">
        <f>Systematic[[#This Row],[SampleVariableLabel]]+100*Systematic[[#This Row],[State]]</f>
        <v>205010106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205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(D)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205010001</v>
      </c>
      <c r="H3692" s="134">
        <f>Systematic[[#This Row],[SampleVariableLabel]]+100*Systematic[[#This Row],[State]]</f>
        <v>205010201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205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(M.1)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205010002</v>
      </c>
      <c r="H3693" s="134">
        <f>Systematic[[#This Row],[SampleVariableLabel]]+100*Systematic[[#This Row],[State]]</f>
        <v>205010302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205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2Oct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205010003</v>
      </c>
      <c r="H3694" s="134">
        <f>Systematic[[#This Row],[SampleVariableLabel]]+100*Systematic[[#This Row],[State]]</f>
        <v>205010403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205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3M2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205010004</v>
      </c>
      <c r="H3695" s="134">
        <f>Systematic[[#This Row],[SampleVariableLabel]]+100*Systematic[[#This Row],[State]]</f>
        <v>205010504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205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M(c)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205010005</v>
      </c>
      <c r="H3696" s="134">
        <f>Systematic[[#This Row],[SampleVariableLabel]]+100*Systematic[[#This Row],[State]]</f>
        <v>205010605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205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4P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205010006</v>
      </c>
      <c r="H3697" s="134">
        <f>Systematic[[#This Row],[SampleVariableLabel]]+100*Systematic[[#This Row],[State]]</f>
        <v>205010706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205</v>
      </c>
      <c r="B3698" s="1">
        <f>IF(C3698=0,IF(B3697=Protocol!$V$20,1,B3697+1),B3697)</f>
        <v>1</v>
      </c>
      <c r="C3698" s="1">
        <f>IF(C3697+1=Protocol!$V$21,0,C3697+1)</f>
        <v>8</v>
      </c>
      <c r="D3698" s="1">
        <f t="shared" si="131"/>
        <v>1</v>
      </c>
      <c r="E3698" s="1" t="str">
        <f>INDEX(Protocol[Mark],MATCH(C3698,Protocol[Step],0))</f>
        <v>5G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205010001</v>
      </c>
      <c r="H3698" s="134">
        <f>Systematic[[#This Row],[SampleVariableLabel]]+100*Systematic[[#This Row],[State]]</f>
        <v>205010801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205</v>
      </c>
      <c r="B3699" s="1">
        <f>IF(C3699=0,IF(B3698=Protocol!$V$20,1,B3698+1),B3698)</f>
        <v>1</v>
      </c>
      <c r="C3699" s="1">
        <f>IF(C3698+1=Protocol!$V$21,0,C3698+1)</f>
        <v>9</v>
      </c>
      <c r="D3699" s="1">
        <f t="shared" si="131"/>
        <v>2</v>
      </c>
      <c r="E3699" s="1" t="str">
        <f>INDEX(Protocol[Mark],MATCH(C3699,Protocol[Step],0))</f>
        <v>6S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205010002</v>
      </c>
      <c r="H3699" s="134">
        <f>Systematic[[#This Row],[SampleVariableLabel]]+100*Systematic[[#This Row],[State]]</f>
        <v>205010902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205</v>
      </c>
      <c r="B3700" s="1">
        <f>IF(C3700=0,IF(B3699=Protocol!$V$20,1,B3699+1),B3699)</f>
        <v>1</v>
      </c>
      <c r="C3700" s="1">
        <f>IF(C3699+1=Protocol!$V$21,0,C3699+1)</f>
        <v>10</v>
      </c>
      <c r="D3700" s="1">
        <f t="shared" si="131"/>
        <v>3</v>
      </c>
      <c r="E3700" s="1" t="str">
        <f>INDEX(Protocol[Mark],MATCH(C3700,Protocol[Step],0))</f>
        <v>7Gp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205010003</v>
      </c>
      <c r="H3700" s="134">
        <f>Systematic[[#This Row],[SampleVariableLabel]]+100*Systematic[[#This Row],[State]]</f>
        <v>205011003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205</v>
      </c>
      <c r="B3701" s="1">
        <f>IF(C3701=0,IF(B3700=Protocol!$V$20,1,B3700+1),B3700)</f>
        <v>1</v>
      </c>
      <c r="C3701" s="1">
        <f>IF(C3700+1=Protocol!$V$21,0,C3700+1)</f>
        <v>11</v>
      </c>
      <c r="D3701" s="1">
        <f t="shared" si="131"/>
        <v>4</v>
      </c>
      <c r="E3701" s="1" t="str">
        <f>INDEX(Protocol[Mark],MATCH(C3701,Protocol[Step],0))</f>
        <v>8U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205010004</v>
      </c>
      <c r="H3701" s="134">
        <f>Systematic[[#This Row],[SampleVariableLabel]]+100*Systematic[[#This Row],[State]]</f>
        <v>205011104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205</v>
      </c>
      <c r="B3702" s="1">
        <f>IF(C3702=0,IF(B3701=Protocol!$V$20,1,B3701+1),B3701)</f>
        <v>1</v>
      </c>
      <c r="C3702" s="1">
        <f>IF(C3701+1=Protocol!$V$21,0,C3701+1)</f>
        <v>12</v>
      </c>
      <c r="D3702" s="1">
        <f t="shared" si="131"/>
        <v>5</v>
      </c>
      <c r="E3702" s="1" t="str">
        <f>INDEX(Protocol[Mark],MATCH(C3702,Protocol[Step],0))</f>
        <v>9Rot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205010005</v>
      </c>
      <c r="H3702" s="134">
        <f>Systematic[[#This Row],[SampleVariableLabel]]+100*Systematic[[#This Row],[State]]</f>
        <v>205011205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205</v>
      </c>
      <c r="B3703" s="1">
        <f>IF(C3703=0,IF(B3702=Protocol!$V$20,1,B3702+1),B3702)</f>
        <v>1</v>
      </c>
      <c r="C3703" s="1">
        <f>IF(C3702+1=Protocol!$V$21,0,C3702+1)</f>
        <v>13</v>
      </c>
      <c r="D3703" s="1">
        <f t="shared" si="131"/>
        <v>6</v>
      </c>
      <c r="E3703" s="1" t="str">
        <f>INDEX(Protocol[Mark],MATCH(C3703,Protocol[Step],0))</f>
        <v>10Ama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205010006</v>
      </c>
      <c r="H3703" s="134">
        <f>Systematic[[#This Row],[SampleVariableLabel]]+100*Systematic[[#This Row],[State]]</f>
        <v>205011306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206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R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206010001</v>
      </c>
      <c r="H3704" s="134">
        <f>Systematic[[#This Row],[SampleVariableLabel]]+100*Systematic[[#This Row],[State]]</f>
        <v>206010001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206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1Dig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206010002</v>
      </c>
      <c r="H3705" s="134">
        <f>Systematic[[#This Row],[SampleVariableLabel]]+100*Systematic[[#This Row],[State]]</f>
        <v>206010102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206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(D)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206010003</v>
      </c>
      <c r="H3706" s="134">
        <f>Systematic[[#This Row],[SampleVariableLabel]]+100*Systematic[[#This Row],[State]]</f>
        <v>206010203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206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(M.1)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206010004</v>
      </c>
      <c r="H3707" s="134">
        <f>Systematic[[#This Row],[SampleVariableLabel]]+100*Systematic[[#This Row],[State]]</f>
        <v>206010304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206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2Oct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206010005</v>
      </c>
      <c r="H3708" s="134">
        <f>Systematic[[#This Row],[SampleVariableLabel]]+100*Systematic[[#This Row],[State]]</f>
        <v>206010405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206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3M2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206010006</v>
      </c>
      <c r="H3709" s="134">
        <f>Systematic[[#This Row],[SampleVariableLabel]]+100*Systematic[[#This Row],[State]]</f>
        <v>206010506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206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M(c)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206010001</v>
      </c>
      <c r="H3710" s="134">
        <f>Systematic[[#This Row],[SampleVariableLabel]]+100*Systematic[[#This Row],[State]]</f>
        <v>206010601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206</v>
      </c>
      <c r="B3711" s="1">
        <f>IF(C3711=0,IF(B3710=Protocol!$V$20,1,B3710+1),B3710)</f>
        <v>1</v>
      </c>
      <c r="C3711" s="1">
        <f>IF(C3710+1=Protocol!$V$21,0,C3710+1)</f>
        <v>7</v>
      </c>
      <c r="D3711" s="1">
        <f t="shared" si="131"/>
        <v>2</v>
      </c>
      <c r="E3711" s="1" t="str">
        <f>INDEX(Protocol[Mark],MATCH(C3711,Protocol[Step],0))</f>
        <v>4P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206010002</v>
      </c>
      <c r="H3711" s="134">
        <f>Systematic[[#This Row],[SampleVariableLabel]]+100*Systematic[[#This Row],[State]]</f>
        <v>206010702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206</v>
      </c>
      <c r="B3712" s="1">
        <f>IF(C3712=0,IF(B3711=Protocol!$V$20,1,B3711+1),B3711)</f>
        <v>1</v>
      </c>
      <c r="C3712" s="1">
        <f>IF(C3711+1=Protocol!$V$21,0,C3711+1)</f>
        <v>8</v>
      </c>
      <c r="D3712" s="1">
        <f t="shared" si="131"/>
        <v>3</v>
      </c>
      <c r="E3712" s="1" t="str">
        <f>INDEX(Protocol[Mark],MATCH(C3712,Protocol[Step],0))</f>
        <v>5G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206010003</v>
      </c>
      <c r="H3712" s="134">
        <f>Systematic[[#This Row],[SampleVariableLabel]]+100*Systematic[[#This Row],[State]]</f>
        <v>206010803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206</v>
      </c>
      <c r="B3713" s="1">
        <f>IF(C3713=0,IF(B3712=Protocol!$V$20,1,B3712+1),B3712)</f>
        <v>1</v>
      </c>
      <c r="C3713" s="1">
        <f>IF(C3712+1=Protocol!$V$21,0,C3712+1)</f>
        <v>9</v>
      </c>
      <c r="D3713" s="1">
        <f t="shared" si="131"/>
        <v>4</v>
      </c>
      <c r="E3713" s="1" t="str">
        <f>INDEX(Protocol[Mark],MATCH(C3713,Protocol[Step],0))</f>
        <v>6S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206010004</v>
      </c>
      <c r="H3713" s="134">
        <f>Systematic[[#This Row],[SampleVariableLabel]]+100*Systematic[[#This Row],[State]]</f>
        <v>206010904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206</v>
      </c>
      <c r="B3714" s="1">
        <f>IF(C3714=0,IF(B3713=Protocol!$V$20,1,B3713+1),B3713)</f>
        <v>1</v>
      </c>
      <c r="C3714" s="1">
        <f>IF(C3713+1=Protocol!$V$21,0,C3713+1)</f>
        <v>10</v>
      </c>
      <c r="D3714" s="1">
        <f t="shared" si="131"/>
        <v>5</v>
      </c>
      <c r="E3714" s="1" t="str">
        <f>INDEX(Protocol[Mark],MATCH(C3714,Protocol[Step],0))</f>
        <v>7Gp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206010005</v>
      </c>
      <c r="H3714" s="134">
        <f>Systematic[[#This Row],[SampleVariableLabel]]+100*Systematic[[#This Row],[State]]</f>
        <v>206011005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206</v>
      </c>
      <c r="B3715" s="1">
        <f>IF(C3715=0,IF(B3714=Protocol!$V$20,1,B3714+1),B3714)</f>
        <v>1</v>
      </c>
      <c r="C3715" s="1">
        <f>IF(C3714+1=Protocol!$V$21,0,C3714+1)</f>
        <v>11</v>
      </c>
      <c r="D3715" s="1">
        <f t="shared" ref="D3715:D3778" si="133">IF(D3714=nVariables,1,D3714+1)</f>
        <v>6</v>
      </c>
      <c r="E3715" s="1" t="str">
        <f>INDEX(Protocol[Mark],MATCH(C3715,Protocol[Step],0))</f>
        <v>8U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206010006</v>
      </c>
      <c r="H3715" s="134">
        <f>Systematic[[#This Row],[SampleVariableLabel]]+100*Systematic[[#This Row],[State]]</f>
        <v>206011106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206</v>
      </c>
      <c r="B3716" s="1">
        <f>IF(C3716=0,IF(B3715=Protocol!$V$20,1,B3715+1),B3715)</f>
        <v>1</v>
      </c>
      <c r="C3716" s="1">
        <f>IF(C3715+1=Protocol!$V$21,0,C3715+1)</f>
        <v>12</v>
      </c>
      <c r="D3716" s="1">
        <f t="shared" si="133"/>
        <v>1</v>
      </c>
      <c r="E3716" s="1" t="str">
        <f>INDEX(Protocol[Mark],MATCH(C3716,Protocol[Step],0))</f>
        <v>9Rot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206010001</v>
      </c>
      <c r="H3716" s="134">
        <f>Systematic[[#This Row],[SampleVariableLabel]]+100*Systematic[[#This Row],[State]]</f>
        <v>206011201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206</v>
      </c>
      <c r="B3717" s="1">
        <f>IF(C3717=0,IF(B3716=Protocol!$V$20,1,B3716+1),B3716)</f>
        <v>1</v>
      </c>
      <c r="C3717" s="1">
        <f>IF(C3716+1=Protocol!$V$21,0,C3716+1)</f>
        <v>13</v>
      </c>
      <c r="D3717" s="1">
        <f t="shared" si="133"/>
        <v>2</v>
      </c>
      <c r="E3717" s="1" t="str">
        <f>INDEX(Protocol[Mark],MATCH(C3717,Protocol[Step],0))</f>
        <v>10Ama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206010002</v>
      </c>
      <c r="H3717" s="134">
        <f>Systematic[[#This Row],[SampleVariableLabel]]+100*Systematic[[#This Row],[State]]</f>
        <v>206011302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207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R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207010003</v>
      </c>
      <c r="H3718" s="134">
        <f>Systematic[[#This Row],[SampleVariableLabel]]+100*Systematic[[#This Row],[State]]</f>
        <v>207010003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207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1Dig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207010004</v>
      </c>
      <c r="H3719" s="134">
        <f>Systematic[[#This Row],[SampleVariableLabel]]+100*Systematic[[#This Row],[State]]</f>
        <v>207010104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207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(D)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207010005</v>
      </c>
      <c r="H3720" s="134">
        <f>Systematic[[#This Row],[SampleVariableLabel]]+100*Systematic[[#This Row],[State]]</f>
        <v>207010205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207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(M.1)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207010006</v>
      </c>
      <c r="H3721" s="134">
        <f>Systematic[[#This Row],[SampleVariableLabel]]+100*Systematic[[#This Row],[State]]</f>
        <v>207010306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207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2Oct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207010001</v>
      </c>
      <c r="H3722" s="134">
        <f>Systematic[[#This Row],[SampleVariableLabel]]+100*Systematic[[#This Row],[State]]</f>
        <v>207010401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207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3M2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207010002</v>
      </c>
      <c r="H3723" s="134">
        <f>Systematic[[#This Row],[SampleVariableLabel]]+100*Systematic[[#This Row],[State]]</f>
        <v>207010502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207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M(c)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207010003</v>
      </c>
      <c r="H3724" s="134">
        <f>Systematic[[#This Row],[SampleVariableLabel]]+100*Systematic[[#This Row],[State]]</f>
        <v>207010603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207</v>
      </c>
      <c r="B3725" s="1">
        <f>IF(C3725=0,IF(B3724=Protocol!$V$20,1,B3724+1),B3724)</f>
        <v>1</v>
      </c>
      <c r="C3725" s="1">
        <f>IF(C3724+1=Protocol!$V$21,0,C3724+1)</f>
        <v>7</v>
      </c>
      <c r="D3725" s="1">
        <f t="shared" si="133"/>
        <v>4</v>
      </c>
      <c r="E3725" s="1" t="str">
        <f>INDEX(Protocol[Mark],MATCH(C3725,Protocol[Step],0))</f>
        <v>4P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207010004</v>
      </c>
      <c r="H3725" s="134">
        <f>Systematic[[#This Row],[SampleVariableLabel]]+100*Systematic[[#This Row],[State]]</f>
        <v>207010704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207</v>
      </c>
      <c r="B3726" s="1">
        <f>IF(C3726=0,IF(B3725=Protocol!$V$20,1,B3725+1),B3725)</f>
        <v>1</v>
      </c>
      <c r="C3726" s="1">
        <f>IF(C3725+1=Protocol!$V$21,0,C3725+1)</f>
        <v>8</v>
      </c>
      <c r="D3726" s="1">
        <f t="shared" si="133"/>
        <v>5</v>
      </c>
      <c r="E3726" s="1" t="str">
        <f>INDEX(Protocol[Mark],MATCH(C3726,Protocol[Step],0))</f>
        <v>5G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207010005</v>
      </c>
      <c r="H3726" s="134">
        <f>Systematic[[#This Row],[SampleVariableLabel]]+100*Systematic[[#This Row],[State]]</f>
        <v>207010805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207</v>
      </c>
      <c r="B3727" s="1">
        <f>IF(C3727=0,IF(B3726=Protocol!$V$20,1,B3726+1),B3726)</f>
        <v>1</v>
      </c>
      <c r="C3727" s="1">
        <f>IF(C3726+1=Protocol!$V$21,0,C3726+1)</f>
        <v>9</v>
      </c>
      <c r="D3727" s="1">
        <f t="shared" si="133"/>
        <v>6</v>
      </c>
      <c r="E3727" s="1" t="str">
        <f>INDEX(Protocol[Mark],MATCH(C3727,Protocol[Step],0))</f>
        <v>6S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207010006</v>
      </c>
      <c r="H3727" s="134">
        <f>Systematic[[#This Row],[SampleVariableLabel]]+100*Systematic[[#This Row],[State]]</f>
        <v>207010906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207</v>
      </c>
      <c r="B3728" s="1">
        <f>IF(C3728=0,IF(B3727=Protocol!$V$20,1,B3727+1),B3727)</f>
        <v>1</v>
      </c>
      <c r="C3728" s="1">
        <f>IF(C3727+1=Protocol!$V$21,0,C3727+1)</f>
        <v>10</v>
      </c>
      <c r="D3728" s="1">
        <f t="shared" si="133"/>
        <v>1</v>
      </c>
      <c r="E3728" s="1" t="str">
        <f>INDEX(Protocol[Mark],MATCH(C3728,Protocol[Step],0))</f>
        <v>7Gp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207010001</v>
      </c>
      <c r="H3728" s="134">
        <f>Systematic[[#This Row],[SampleVariableLabel]]+100*Systematic[[#This Row],[State]]</f>
        <v>207011001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207</v>
      </c>
      <c r="B3729" s="1">
        <f>IF(C3729=0,IF(B3728=Protocol!$V$20,1,B3728+1),B3728)</f>
        <v>1</v>
      </c>
      <c r="C3729" s="1">
        <f>IF(C3728+1=Protocol!$V$21,0,C3728+1)</f>
        <v>11</v>
      </c>
      <c r="D3729" s="1">
        <f t="shared" si="133"/>
        <v>2</v>
      </c>
      <c r="E3729" s="1" t="str">
        <f>INDEX(Protocol[Mark],MATCH(C3729,Protocol[Step],0))</f>
        <v>8U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207010002</v>
      </c>
      <c r="H3729" s="134">
        <f>Systematic[[#This Row],[SampleVariableLabel]]+100*Systematic[[#This Row],[State]]</f>
        <v>207011102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207</v>
      </c>
      <c r="B3730" s="1">
        <f>IF(C3730=0,IF(B3729=Protocol!$V$20,1,B3729+1),B3729)</f>
        <v>1</v>
      </c>
      <c r="C3730" s="1">
        <f>IF(C3729+1=Protocol!$V$21,0,C3729+1)</f>
        <v>12</v>
      </c>
      <c r="D3730" s="1">
        <f t="shared" si="133"/>
        <v>3</v>
      </c>
      <c r="E3730" s="1" t="str">
        <f>INDEX(Protocol[Mark],MATCH(C3730,Protocol[Step],0))</f>
        <v>9Rot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207010003</v>
      </c>
      <c r="H3730" s="134">
        <f>Systematic[[#This Row],[SampleVariableLabel]]+100*Systematic[[#This Row],[State]]</f>
        <v>207011203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207</v>
      </c>
      <c r="B3731" s="1">
        <f>IF(C3731=0,IF(B3730=Protocol!$V$20,1,B3730+1),B3730)</f>
        <v>1</v>
      </c>
      <c r="C3731" s="1">
        <f>IF(C3730+1=Protocol!$V$21,0,C3730+1)</f>
        <v>13</v>
      </c>
      <c r="D3731" s="1">
        <f t="shared" si="133"/>
        <v>4</v>
      </c>
      <c r="E3731" s="1" t="str">
        <f>INDEX(Protocol[Mark],MATCH(C3731,Protocol[Step],0))</f>
        <v>10Ama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207010004</v>
      </c>
      <c r="H3731" s="134">
        <f>Systematic[[#This Row],[SampleVariableLabel]]+100*Systematic[[#This Row],[State]]</f>
        <v>207011304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208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R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208010005</v>
      </c>
      <c r="H3732" s="134">
        <f>Systematic[[#This Row],[SampleVariableLabel]]+100*Systematic[[#This Row],[State]]</f>
        <v>208010005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208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1Dig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208010006</v>
      </c>
      <c r="H3733" s="134">
        <f>Systematic[[#This Row],[SampleVariableLabel]]+100*Systematic[[#This Row],[State]]</f>
        <v>208010106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208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(D)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208010001</v>
      </c>
      <c r="H3734" s="134">
        <f>Systematic[[#This Row],[SampleVariableLabel]]+100*Systematic[[#This Row],[State]]</f>
        <v>208010201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208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(M.1)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208010002</v>
      </c>
      <c r="H3735" s="134">
        <f>Systematic[[#This Row],[SampleVariableLabel]]+100*Systematic[[#This Row],[State]]</f>
        <v>208010302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208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2Oct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208010003</v>
      </c>
      <c r="H3736" s="134">
        <f>Systematic[[#This Row],[SampleVariableLabel]]+100*Systematic[[#This Row],[State]]</f>
        <v>208010403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208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3M2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208010004</v>
      </c>
      <c r="H3737" s="134">
        <f>Systematic[[#This Row],[SampleVariableLabel]]+100*Systematic[[#This Row],[State]]</f>
        <v>208010504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208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M(c)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208010005</v>
      </c>
      <c r="H3738" s="134">
        <f>Systematic[[#This Row],[SampleVariableLabel]]+100*Systematic[[#This Row],[State]]</f>
        <v>208010605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208</v>
      </c>
      <c r="B3739" s="1">
        <f>IF(C3739=0,IF(B3738=Protocol!$V$20,1,B3738+1),B3738)</f>
        <v>1</v>
      </c>
      <c r="C3739" s="1">
        <f>IF(C3738+1=Protocol!$V$21,0,C3738+1)</f>
        <v>7</v>
      </c>
      <c r="D3739" s="1">
        <f t="shared" si="133"/>
        <v>6</v>
      </c>
      <c r="E3739" s="1" t="str">
        <f>INDEX(Protocol[Mark],MATCH(C3739,Protocol[Step],0))</f>
        <v>4P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208010006</v>
      </c>
      <c r="H3739" s="134">
        <f>Systematic[[#This Row],[SampleVariableLabel]]+100*Systematic[[#This Row],[State]]</f>
        <v>208010706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208</v>
      </c>
      <c r="B3740" s="1">
        <f>IF(C3740=0,IF(B3739=Protocol!$V$20,1,B3739+1),B3739)</f>
        <v>1</v>
      </c>
      <c r="C3740" s="1">
        <f>IF(C3739+1=Protocol!$V$21,0,C3739+1)</f>
        <v>8</v>
      </c>
      <c r="D3740" s="1">
        <f t="shared" si="133"/>
        <v>1</v>
      </c>
      <c r="E3740" s="1" t="str">
        <f>INDEX(Protocol[Mark],MATCH(C3740,Protocol[Step],0))</f>
        <v>5G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208010001</v>
      </c>
      <c r="H3740" s="134">
        <f>Systematic[[#This Row],[SampleVariableLabel]]+100*Systematic[[#This Row],[State]]</f>
        <v>208010801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208</v>
      </c>
      <c r="B3741" s="1">
        <f>IF(C3741=0,IF(B3740=Protocol!$V$20,1,B3740+1),B3740)</f>
        <v>1</v>
      </c>
      <c r="C3741" s="1">
        <f>IF(C3740+1=Protocol!$V$21,0,C3740+1)</f>
        <v>9</v>
      </c>
      <c r="D3741" s="1">
        <f t="shared" si="133"/>
        <v>2</v>
      </c>
      <c r="E3741" s="1" t="str">
        <f>INDEX(Protocol[Mark],MATCH(C3741,Protocol[Step],0))</f>
        <v>6S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208010002</v>
      </c>
      <c r="H3741" s="134">
        <f>Systematic[[#This Row],[SampleVariableLabel]]+100*Systematic[[#This Row],[State]]</f>
        <v>208010902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208</v>
      </c>
      <c r="B3742" s="1">
        <f>IF(C3742=0,IF(B3741=Protocol!$V$20,1,B3741+1),B3741)</f>
        <v>1</v>
      </c>
      <c r="C3742" s="1">
        <f>IF(C3741+1=Protocol!$V$21,0,C3741+1)</f>
        <v>10</v>
      </c>
      <c r="D3742" s="1">
        <f t="shared" si="133"/>
        <v>3</v>
      </c>
      <c r="E3742" s="1" t="str">
        <f>INDEX(Protocol[Mark],MATCH(C3742,Protocol[Step],0))</f>
        <v>7Gp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208010003</v>
      </c>
      <c r="H3742" s="134">
        <f>Systematic[[#This Row],[SampleVariableLabel]]+100*Systematic[[#This Row],[State]]</f>
        <v>208011003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208</v>
      </c>
      <c r="B3743" s="1">
        <f>IF(C3743=0,IF(B3742=Protocol!$V$20,1,B3742+1),B3742)</f>
        <v>1</v>
      </c>
      <c r="C3743" s="1">
        <f>IF(C3742+1=Protocol!$V$21,0,C3742+1)</f>
        <v>11</v>
      </c>
      <c r="D3743" s="1">
        <f t="shared" si="133"/>
        <v>4</v>
      </c>
      <c r="E3743" s="1" t="str">
        <f>INDEX(Protocol[Mark],MATCH(C3743,Protocol[Step],0))</f>
        <v>8U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208010004</v>
      </c>
      <c r="H3743" s="134">
        <f>Systematic[[#This Row],[SampleVariableLabel]]+100*Systematic[[#This Row],[State]]</f>
        <v>208011104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208</v>
      </c>
      <c r="B3744" s="1">
        <f>IF(C3744=0,IF(B3743=Protocol!$V$20,1,B3743+1),B3743)</f>
        <v>1</v>
      </c>
      <c r="C3744" s="1">
        <f>IF(C3743+1=Protocol!$V$21,0,C3743+1)</f>
        <v>12</v>
      </c>
      <c r="D3744" s="1">
        <f t="shared" si="133"/>
        <v>5</v>
      </c>
      <c r="E3744" s="1" t="str">
        <f>INDEX(Protocol[Mark],MATCH(C3744,Protocol[Step],0))</f>
        <v>9Rot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208010005</v>
      </c>
      <c r="H3744" s="134">
        <f>Systematic[[#This Row],[SampleVariableLabel]]+100*Systematic[[#This Row],[State]]</f>
        <v>208011205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208</v>
      </c>
      <c r="B3745" s="1">
        <f>IF(C3745=0,IF(B3744=Protocol!$V$20,1,B3744+1),B3744)</f>
        <v>1</v>
      </c>
      <c r="C3745" s="1">
        <f>IF(C3744+1=Protocol!$V$21,0,C3744+1)</f>
        <v>13</v>
      </c>
      <c r="D3745" s="1">
        <f t="shared" si="133"/>
        <v>6</v>
      </c>
      <c r="E3745" s="1" t="str">
        <f>INDEX(Protocol[Mark],MATCH(C3745,Protocol[Step],0))</f>
        <v>10Ama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208010006</v>
      </c>
      <c r="H3745" s="134">
        <f>Systematic[[#This Row],[SampleVariableLabel]]+100*Systematic[[#This Row],[State]]</f>
        <v>208011306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209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R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209010001</v>
      </c>
      <c r="H3746" s="134">
        <f>Systematic[[#This Row],[SampleVariableLabel]]+100*Systematic[[#This Row],[State]]</f>
        <v>209010001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209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209010002</v>
      </c>
      <c r="H3747" s="134">
        <f>Systematic[[#This Row],[SampleVariableLabel]]+100*Systematic[[#This Row],[State]]</f>
        <v>209010102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209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(D)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209010003</v>
      </c>
      <c r="H3748" s="134">
        <f>Systematic[[#This Row],[SampleVariableLabel]]+100*Systematic[[#This Row],[State]]</f>
        <v>209010203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209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(M.1)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209010004</v>
      </c>
      <c r="H3749" s="134">
        <f>Systematic[[#This Row],[SampleVariableLabel]]+100*Systematic[[#This Row],[State]]</f>
        <v>209010304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209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209010005</v>
      </c>
      <c r="H3750" s="134">
        <f>Systematic[[#This Row],[SampleVariableLabel]]+100*Systematic[[#This Row],[State]]</f>
        <v>209010405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209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3M2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209010006</v>
      </c>
      <c r="H3751" s="134">
        <f>Systematic[[#This Row],[SampleVariableLabel]]+100*Systematic[[#This Row],[State]]</f>
        <v>209010506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209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M(c)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209010001</v>
      </c>
      <c r="H3752" s="134">
        <f>Systematic[[#This Row],[SampleVariableLabel]]+100*Systematic[[#This Row],[State]]</f>
        <v>209010601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209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4P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209010002</v>
      </c>
      <c r="H3753" s="134">
        <f>Systematic[[#This Row],[SampleVariableLabel]]+100*Systematic[[#This Row],[State]]</f>
        <v>209010702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209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5G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209010003</v>
      </c>
      <c r="H3754" s="134">
        <f>Systematic[[#This Row],[SampleVariableLabel]]+100*Systematic[[#This Row],[State]]</f>
        <v>209010803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209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6S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209010004</v>
      </c>
      <c r="H3755" s="134">
        <f>Systematic[[#This Row],[SampleVariableLabel]]+100*Systematic[[#This Row],[State]]</f>
        <v>209010904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209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7Gp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209010005</v>
      </c>
      <c r="H3756" s="134">
        <f>Systematic[[#This Row],[SampleVariableLabel]]+100*Systematic[[#This Row],[State]]</f>
        <v>209011005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209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8U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209010006</v>
      </c>
      <c r="H3757" s="134">
        <f>Systematic[[#This Row],[SampleVariableLabel]]+100*Systematic[[#This Row],[State]]</f>
        <v>209011106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209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9Rot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209010001</v>
      </c>
      <c r="H3758" s="134">
        <f>Systematic[[#This Row],[SampleVariableLabel]]+100*Systematic[[#This Row],[State]]</f>
        <v>209011201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209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10Ama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209010002</v>
      </c>
      <c r="H3759" s="134">
        <f>Systematic[[#This Row],[SampleVariableLabel]]+100*Systematic[[#This Row],[State]]</f>
        <v>209011302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210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R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210010003</v>
      </c>
      <c r="H3760" s="134">
        <f>Systematic[[#This Row],[SampleVariableLabel]]+100*Systematic[[#This Row],[State]]</f>
        <v>210010003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210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1Dig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210010004</v>
      </c>
      <c r="H3761" s="134">
        <f>Systematic[[#This Row],[SampleVariableLabel]]+100*Systematic[[#This Row],[State]]</f>
        <v>210010104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210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(D)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210010005</v>
      </c>
      <c r="H3762" s="134">
        <f>Systematic[[#This Row],[SampleVariableLabel]]+100*Systematic[[#This Row],[State]]</f>
        <v>210010205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210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(M.1)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210010006</v>
      </c>
      <c r="H3763" s="134">
        <f>Systematic[[#This Row],[SampleVariableLabel]]+100*Systematic[[#This Row],[State]]</f>
        <v>210010306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210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2Oct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210010001</v>
      </c>
      <c r="H3764" s="134">
        <f>Systematic[[#This Row],[SampleVariableLabel]]+100*Systematic[[#This Row],[State]]</f>
        <v>210010401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210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3M2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210010002</v>
      </c>
      <c r="H3765" s="134">
        <f>Systematic[[#This Row],[SampleVariableLabel]]+100*Systematic[[#This Row],[State]]</f>
        <v>210010502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210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M(c)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210010003</v>
      </c>
      <c r="H3766" s="134">
        <f>Systematic[[#This Row],[SampleVariableLabel]]+100*Systematic[[#This Row],[State]]</f>
        <v>210010603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210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4P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210010004</v>
      </c>
      <c r="H3767" s="134">
        <f>Systematic[[#This Row],[SampleVariableLabel]]+100*Systematic[[#This Row],[State]]</f>
        <v>210010704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210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5G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210010005</v>
      </c>
      <c r="H3768" s="134">
        <f>Systematic[[#This Row],[SampleVariableLabel]]+100*Systematic[[#This Row],[State]]</f>
        <v>210010805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210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6S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210010006</v>
      </c>
      <c r="H3769" s="134">
        <f>Systematic[[#This Row],[SampleVariableLabel]]+100*Systematic[[#This Row],[State]]</f>
        <v>210010906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210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7Gp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210010001</v>
      </c>
      <c r="H3770" s="134">
        <f>Systematic[[#This Row],[SampleVariableLabel]]+100*Systematic[[#This Row],[State]]</f>
        <v>210011001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210</v>
      </c>
      <c r="B3771" s="1">
        <f>IF(C3771=0,IF(B3770=Protocol!$V$20,1,B3770+1),B3770)</f>
        <v>1</v>
      </c>
      <c r="C3771" s="1">
        <f>IF(C3770+1=Protocol!$V$21,0,C3770+1)</f>
        <v>11</v>
      </c>
      <c r="D3771" s="1">
        <f t="shared" si="133"/>
        <v>2</v>
      </c>
      <c r="E3771" s="1" t="str">
        <f>INDEX(Protocol[Mark],MATCH(C3771,Protocol[Step],0))</f>
        <v>8U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210010002</v>
      </c>
      <c r="H3771" s="134">
        <f>Systematic[[#This Row],[SampleVariableLabel]]+100*Systematic[[#This Row],[State]]</f>
        <v>210011102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210</v>
      </c>
      <c r="B3772" s="1">
        <f>IF(C3772=0,IF(B3771=Protocol!$V$20,1,B3771+1),B3771)</f>
        <v>1</v>
      </c>
      <c r="C3772" s="1">
        <f>IF(C3771+1=Protocol!$V$21,0,C3771+1)</f>
        <v>12</v>
      </c>
      <c r="D3772" s="1">
        <f t="shared" si="133"/>
        <v>3</v>
      </c>
      <c r="E3772" s="1" t="str">
        <f>INDEX(Protocol[Mark],MATCH(C3772,Protocol[Step],0))</f>
        <v>9Rot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210010003</v>
      </c>
      <c r="H3772" s="134">
        <f>Systematic[[#This Row],[SampleVariableLabel]]+100*Systematic[[#This Row],[State]]</f>
        <v>210011203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210</v>
      </c>
      <c r="B3773" s="1">
        <f>IF(C3773=0,IF(B3772=Protocol!$V$20,1,B3772+1),B3772)</f>
        <v>1</v>
      </c>
      <c r="C3773" s="1">
        <f>IF(C3772+1=Protocol!$V$21,0,C3772+1)</f>
        <v>13</v>
      </c>
      <c r="D3773" s="1">
        <f t="shared" si="133"/>
        <v>4</v>
      </c>
      <c r="E3773" s="1" t="str">
        <f>INDEX(Protocol[Mark],MATCH(C3773,Protocol[Step],0))</f>
        <v>10Ama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210010004</v>
      </c>
      <c r="H3773" s="134">
        <f>Systematic[[#This Row],[SampleVariableLabel]]+100*Systematic[[#This Row],[State]]</f>
        <v>210011304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211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R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211010005</v>
      </c>
      <c r="H3774" s="134">
        <f>Systematic[[#This Row],[SampleVariableLabel]]+100*Systematic[[#This Row],[State]]</f>
        <v>211010005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211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1Dig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211010006</v>
      </c>
      <c r="H3775" s="134">
        <f>Systematic[[#This Row],[SampleVariableLabel]]+100*Systematic[[#This Row],[State]]</f>
        <v>211010106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211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(D)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211010001</v>
      </c>
      <c r="H3776" s="134">
        <f>Systematic[[#This Row],[SampleVariableLabel]]+100*Systematic[[#This Row],[State]]</f>
        <v>211010201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211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(M.1)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211010002</v>
      </c>
      <c r="H3777" s="134">
        <f>Systematic[[#This Row],[SampleVariableLabel]]+100*Systematic[[#This Row],[State]]</f>
        <v>211010302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211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2Oct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211010003</v>
      </c>
      <c r="H3778" s="134">
        <f>Systematic[[#This Row],[SampleVariableLabel]]+100*Systematic[[#This Row],[State]]</f>
        <v>211010403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211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3M2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211010004</v>
      </c>
      <c r="H3779" s="134">
        <f>Systematic[[#This Row],[SampleVariableLabel]]+100*Systematic[[#This Row],[State]]</f>
        <v>211010504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211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M(c)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211010005</v>
      </c>
      <c r="H3780" s="134">
        <f>Systematic[[#This Row],[SampleVariableLabel]]+100*Systematic[[#This Row],[State]]</f>
        <v>211010605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211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4P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211010006</v>
      </c>
      <c r="H3781" s="134">
        <f>Systematic[[#This Row],[SampleVariableLabel]]+100*Systematic[[#This Row],[State]]</f>
        <v>211010706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211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5G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211010001</v>
      </c>
      <c r="H3782" s="134">
        <f>Systematic[[#This Row],[SampleVariableLabel]]+100*Systematic[[#This Row],[State]]</f>
        <v>211010801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211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6S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211010002</v>
      </c>
      <c r="H3783" s="134">
        <f>Systematic[[#This Row],[SampleVariableLabel]]+100*Systematic[[#This Row],[State]]</f>
        <v>211010902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211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7Gp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211010003</v>
      </c>
      <c r="H3784" s="134">
        <f>Systematic[[#This Row],[SampleVariableLabel]]+100*Systematic[[#This Row],[State]]</f>
        <v>211011003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211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8U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211010004</v>
      </c>
      <c r="H3785" s="134">
        <f>Systematic[[#This Row],[SampleVariableLabel]]+100*Systematic[[#This Row],[State]]</f>
        <v>211011104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211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9Rot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211010005</v>
      </c>
      <c r="H3786" s="134">
        <f>Systematic[[#This Row],[SampleVariableLabel]]+100*Systematic[[#This Row],[State]]</f>
        <v>211011205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211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10Ama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211010006</v>
      </c>
      <c r="H3787" s="134">
        <f>Systematic[[#This Row],[SampleVariableLabel]]+100*Systematic[[#This Row],[State]]</f>
        <v>211011306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212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R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212010001</v>
      </c>
      <c r="H3788" s="134">
        <f>Systematic[[#This Row],[SampleVariableLabel]]+100*Systematic[[#This Row],[State]]</f>
        <v>212010001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212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1Dig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212010002</v>
      </c>
      <c r="H3789" s="134">
        <f>Systematic[[#This Row],[SampleVariableLabel]]+100*Systematic[[#This Row],[State]]</f>
        <v>212010102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212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(D)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212010003</v>
      </c>
      <c r="H3790" s="134">
        <f>Systematic[[#This Row],[SampleVariableLabel]]+100*Systematic[[#This Row],[State]]</f>
        <v>212010203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212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(M.1)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212010004</v>
      </c>
      <c r="H3791" s="134">
        <f>Systematic[[#This Row],[SampleVariableLabel]]+100*Systematic[[#This Row],[State]]</f>
        <v>212010304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212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2Oct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212010005</v>
      </c>
      <c r="H3792" s="134">
        <f>Systematic[[#This Row],[SampleVariableLabel]]+100*Systematic[[#This Row],[State]]</f>
        <v>212010405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212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3M2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212010006</v>
      </c>
      <c r="H3793" s="134">
        <f>Systematic[[#This Row],[SampleVariableLabel]]+100*Systematic[[#This Row],[State]]</f>
        <v>212010506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212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M(c)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212010001</v>
      </c>
      <c r="H3794" s="134">
        <f>Systematic[[#This Row],[SampleVariableLabel]]+100*Systematic[[#This Row],[State]]</f>
        <v>212010601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212</v>
      </c>
      <c r="B3795" s="1">
        <f>IF(C3795=0,IF(B3794=Protocol!$V$20,1,B3794+1),B3794)</f>
        <v>1</v>
      </c>
      <c r="C3795" s="1">
        <f>IF(C3794+1=Protocol!$V$21,0,C3794+1)</f>
        <v>7</v>
      </c>
      <c r="D3795" s="1">
        <f t="shared" si="135"/>
        <v>2</v>
      </c>
      <c r="E3795" s="1" t="str">
        <f>INDEX(Protocol[Mark],MATCH(C3795,Protocol[Step],0))</f>
        <v>4P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212010002</v>
      </c>
      <c r="H3795" s="134">
        <f>Systematic[[#This Row],[SampleVariableLabel]]+100*Systematic[[#This Row],[State]]</f>
        <v>212010702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212</v>
      </c>
      <c r="B3796" s="1">
        <f>IF(C3796=0,IF(B3795=Protocol!$V$20,1,B3795+1),B3795)</f>
        <v>1</v>
      </c>
      <c r="C3796" s="1">
        <f>IF(C3795+1=Protocol!$V$21,0,C3795+1)</f>
        <v>8</v>
      </c>
      <c r="D3796" s="1">
        <f t="shared" si="135"/>
        <v>3</v>
      </c>
      <c r="E3796" s="1" t="str">
        <f>INDEX(Protocol[Mark],MATCH(C3796,Protocol[Step],0))</f>
        <v>5G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212010003</v>
      </c>
      <c r="H3796" s="134">
        <f>Systematic[[#This Row],[SampleVariableLabel]]+100*Systematic[[#This Row],[State]]</f>
        <v>212010803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212</v>
      </c>
      <c r="B3797" s="1">
        <f>IF(C3797=0,IF(B3796=Protocol!$V$20,1,B3796+1),B3796)</f>
        <v>1</v>
      </c>
      <c r="C3797" s="1">
        <f>IF(C3796+1=Protocol!$V$21,0,C3796+1)</f>
        <v>9</v>
      </c>
      <c r="D3797" s="1">
        <f t="shared" si="135"/>
        <v>4</v>
      </c>
      <c r="E3797" s="1" t="str">
        <f>INDEX(Protocol[Mark],MATCH(C3797,Protocol[Step],0))</f>
        <v>6S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212010004</v>
      </c>
      <c r="H3797" s="134">
        <f>Systematic[[#This Row],[SampleVariableLabel]]+100*Systematic[[#This Row],[State]]</f>
        <v>212010904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212</v>
      </c>
      <c r="B3798" s="1">
        <f>IF(C3798=0,IF(B3797=Protocol!$V$20,1,B3797+1),B3797)</f>
        <v>1</v>
      </c>
      <c r="C3798" s="1">
        <f>IF(C3797+1=Protocol!$V$21,0,C3797+1)</f>
        <v>10</v>
      </c>
      <c r="D3798" s="1">
        <f t="shared" si="135"/>
        <v>5</v>
      </c>
      <c r="E3798" s="1" t="str">
        <f>INDEX(Protocol[Mark],MATCH(C3798,Protocol[Step],0))</f>
        <v>7Gp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212010005</v>
      </c>
      <c r="H3798" s="134">
        <f>Systematic[[#This Row],[SampleVariableLabel]]+100*Systematic[[#This Row],[State]]</f>
        <v>212011005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212</v>
      </c>
      <c r="B3799" s="1">
        <f>IF(C3799=0,IF(B3798=Protocol!$V$20,1,B3798+1),B3798)</f>
        <v>1</v>
      </c>
      <c r="C3799" s="1">
        <f>IF(C3798+1=Protocol!$V$21,0,C3798+1)</f>
        <v>11</v>
      </c>
      <c r="D3799" s="1">
        <f t="shared" si="135"/>
        <v>6</v>
      </c>
      <c r="E3799" s="1" t="str">
        <f>INDEX(Protocol[Mark],MATCH(C3799,Protocol[Step],0))</f>
        <v>8U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212010006</v>
      </c>
      <c r="H3799" s="134">
        <f>Systematic[[#This Row],[SampleVariableLabel]]+100*Systematic[[#This Row],[State]]</f>
        <v>212011106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212</v>
      </c>
      <c r="B3800" s="1">
        <f>IF(C3800=0,IF(B3799=Protocol!$V$20,1,B3799+1),B3799)</f>
        <v>1</v>
      </c>
      <c r="C3800" s="1">
        <f>IF(C3799+1=Protocol!$V$21,0,C3799+1)</f>
        <v>12</v>
      </c>
      <c r="D3800" s="1">
        <f t="shared" si="135"/>
        <v>1</v>
      </c>
      <c r="E3800" s="1" t="str">
        <f>INDEX(Protocol[Mark],MATCH(C3800,Protocol[Step],0))</f>
        <v>9Rot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212010001</v>
      </c>
      <c r="H3800" s="134">
        <f>Systematic[[#This Row],[SampleVariableLabel]]+100*Systematic[[#This Row],[State]]</f>
        <v>212011201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212</v>
      </c>
      <c r="B3801" s="1">
        <f>IF(C3801=0,IF(B3800=Protocol!$V$20,1,B3800+1),B3800)</f>
        <v>1</v>
      </c>
      <c r="C3801" s="1">
        <f>IF(C3800+1=Protocol!$V$21,0,C3800+1)</f>
        <v>13</v>
      </c>
      <c r="D3801" s="1">
        <f t="shared" si="135"/>
        <v>2</v>
      </c>
      <c r="E3801" s="1" t="str">
        <f>INDEX(Protocol[Mark],MATCH(C3801,Protocol[Step],0))</f>
        <v>10Ama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212010002</v>
      </c>
      <c r="H3801" s="134">
        <f>Systematic[[#This Row],[SampleVariableLabel]]+100*Systematic[[#This Row],[State]]</f>
        <v>212011302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213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R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213010003</v>
      </c>
      <c r="H3802" s="134">
        <f>Systematic[[#This Row],[SampleVariableLabel]]+100*Systematic[[#This Row],[State]]</f>
        <v>213010003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213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1Dig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213010004</v>
      </c>
      <c r="H3803" s="134">
        <f>Systematic[[#This Row],[SampleVariableLabel]]+100*Systematic[[#This Row],[State]]</f>
        <v>213010104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213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(D)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213010005</v>
      </c>
      <c r="H3804" s="134">
        <f>Systematic[[#This Row],[SampleVariableLabel]]+100*Systematic[[#This Row],[State]]</f>
        <v>213010205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213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(M.1)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213010006</v>
      </c>
      <c r="H3805" s="134">
        <f>Systematic[[#This Row],[SampleVariableLabel]]+100*Systematic[[#This Row],[State]]</f>
        <v>213010306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213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2Oct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213010001</v>
      </c>
      <c r="H3806" s="134">
        <f>Systematic[[#This Row],[SampleVariableLabel]]+100*Systematic[[#This Row],[State]]</f>
        <v>213010401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213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3M2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213010002</v>
      </c>
      <c r="H3807" s="134">
        <f>Systematic[[#This Row],[SampleVariableLabel]]+100*Systematic[[#This Row],[State]]</f>
        <v>213010502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213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M(c)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213010003</v>
      </c>
      <c r="H3808" s="134">
        <f>Systematic[[#This Row],[SampleVariableLabel]]+100*Systematic[[#This Row],[State]]</f>
        <v>213010603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213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4P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213010004</v>
      </c>
      <c r="H3809" s="134">
        <f>Systematic[[#This Row],[SampleVariableLabel]]+100*Systematic[[#This Row],[State]]</f>
        <v>213010704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213</v>
      </c>
      <c r="B3810" s="1">
        <f>IF(C3810=0,IF(B3809=Protocol!$V$20,1,B3809+1),B3809)</f>
        <v>1</v>
      </c>
      <c r="C3810" s="1">
        <f>IF(C3809+1=Protocol!$V$21,0,C3809+1)</f>
        <v>8</v>
      </c>
      <c r="D3810" s="1">
        <f t="shared" si="135"/>
        <v>5</v>
      </c>
      <c r="E3810" s="1" t="str">
        <f>INDEX(Protocol[Mark],MATCH(C3810,Protocol[Step],0))</f>
        <v>5G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213010005</v>
      </c>
      <c r="H3810" s="134">
        <f>Systematic[[#This Row],[SampleVariableLabel]]+100*Systematic[[#This Row],[State]]</f>
        <v>213010805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213</v>
      </c>
      <c r="B3811" s="1">
        <f>IF(C3811=0,IF(B3810=Protocol!$V$20,1,B3810+1),B3810)</f>
        <v>1</v>
      </c>
      <c r="C3811" s="1">
        <f>IF(C3810+1=Protocol!$V$21,0,C3810+1)</f>
        <v>9</v>
      </c>
      <c r="D3811" s="1">
        <f t="shared" si="135"/>
        <v>6</v>
      </c>
      <c r="E3811" s="1" t="str">
        <f>INDEX(Protocol[Mark],MATCH(C3811,Protocol[Step],0))</f>
        <v>6S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213010006</v>
      </c>
      <c r="H3811" s="134">
        <f>Systematic[[#This Row],[SampleVariableLabel]]+100*Systematic[[#This Row],[State]]</f>
        <v>213010906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213</v>
      </c>
      <c r="B3812" s="1">
        <f>IF(C3812=0,IF(B3811=Protocol!$V$20,1,B3811+1),B3811)</f>
        <v>1</v>
      </c>
      <c r="C3812" s="1">
        <f>IF(C3811+1=Protocol!$V$21,0,C3811+1)</f>
        <v>10</v>
      </c>
      <c r="D3812" s="1">
        <f t="shared" si="135"/>
        <v>1</v>
      </c>
      <c r="E3812" s="1" t="str">
        <f>INDEX(Protocol[Mark],MATCH(C3812,Protocol[Step],0))</f>
        <v>7Gp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213010001</v>
      </c>
      <c r="H3812" s="134">
        <f>Systematic[[#This Row],[SampleVariableLabel]]+100*Systematic[[#This Row],[State]]</f>
        <v>213011001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213</v>
      </c>
      <c r="B3813" s="1">
        <f>IF(C3813=0,IF(B3812=Protocol!$V$20,1,B3812+1),B3812)</f>
        <v>1</v>
      </c>
      <c r="C3813" s="1">
        <f>IF(C3812+1=Protocol!$V$21,0,C3812+1)</f>
        <v>11</v>
      </c>
      <c r="D3813" s="1">
        <f t="shared" si="135"/>
        <v>2</v>
      </c>
      <c r="E3813" s="1" t="str">
        <f>INDEX(Protocol[Mark],MATCH(C3813,Protocol[Step],0))</f>
        <v>8U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213010002</v>
      </c>
      <c r="H3813" s="134">
        <f>Systematic[[#This Row],[SampleVariableLabel]]+100*Systematic[[#This Row],[State]]</f>
        <v>213011102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213</v>
      </c>
      <c r="B3814" s="1">
        <f>IF(C3814=0,IF(B3813=Protocol!$V$20,1,B3813+1),B3813)</f>
        <v>1</v>
      </c>
      <c r="C3814" s="1">
        <f>IF(C3813+1=Protocol!$V$21,0,C3813+1)</f>
        <v>12</v>
      </c>
      <c r="D3814" s="1">
        <f t="shared" si="135"/>
        <v>3</v>
      </c>
      <c r="E3814" s="1" t="str">
        <f>INDEX(Protocol[Mark],MATCH(C3814,Protocol[Step],0))</f>
        <v>9Rot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213010003</v>
      </c>
      <c r="H3814" s="134">
        <f>Systematic[[#This Row],[SampleVariableLabel]]+100*Systematic[[#This Row],[State]]</f>
        <v>213011203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213</v>
      </c>
      <c r="B3815" s="1">
        <f>IF(C3815=0,IF(B3814=Protocol!$V$20,1,B3814+1),B3814)</f>
        <v>1</v>
      </c>
      <c r="C3815" s="1">
        <f>IF(C3814+1=Protocol!$V$21,0,C3814+1)</f>
        <v>13</v>
      </c>
      <c r="D3815" s="1">
        <f t="shared" si="135"/>
        <v>4</v>
      </c>
      <c r="E3815" s="1" t="str">
        <f>INDEX(Protocol[Mark],MATCH(C3815,Protocol[Step],0))</f>
        <v>10Ama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213010004</v>
      </c>
      <c r="H3815" s="134">
        <f>Systematic[[#This Row],[SampleVariableLabel]]+100*Systematic[[#This Row],[State]]</f>
        <v>213011304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214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R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214010005</v>
      </c>
      <c r="H3816" s="134">
        <f>Systematic[[#This Row],[SampleVariableLabel]]+100*Systematic[[#This Row],[State]]</f>
        <v>214010005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214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1Dig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214010006</v>
      </c>
      <c r="H3817" s="134">
        <f>Systematic[[#This Row],[SampleVariableLabel]]+100*Systematic[[#This Row],[State]]</f>
        <v>214010106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214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(D)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214010001</v>
      </c>
      <c r="H3818" s="134">
        <f>Systematic[[#This Row],[SampleVariableLabel]]+100*Systematic[[#This Row],[State]]</f>
        <v>214010201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214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(M.1)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214010002</v>
      </c>
      <c r="H3819" s="134">
        <f>Systematic[[#This Row],[SampleVariableLabel]]+100*Systematic[[#This Row],[State]]</f>
        <v>214010302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214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2Oct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214010003</v>
      </c>
      <c r="H3820" s="134">
        <f>Systematic[[#This Row],[SampleVariableLabel]]+100*Systematic[[#This Row],[State]]</f>
        <v>214010403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214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3M2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214010004</v>
      </c>
      <c r="H3821" s="134">
        <f>Systematic[[#This Row],[SampleVariableLabel]]+100*Systematic[[#This Row],[State]]</f>
        <v>214010504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214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M(c)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214010005</v>
      </c>
      <c r="H3822" s="134">
        <f>Systematic[[#This Row],[SampleVariableLabel]]+100*Systematic[[#This Row],[State]]</f>
        <v>214010605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214</v>
      </c>
      <c r="B3823" s="1">
        <f>IF(C3823=0,IF(B3822=Protocol!$V$20,1,B3822+1),B3822)</f>
        <v>1</v>
      </c>
      <c r="C3823" s="1">
        <f>IF(C3822+1=Protocol!$V$21,0,C3822+1)</f>
        <v>7</v>
      </c>
      <c r="D3823" s="1">
        <f t="shared" si="135"/>
        <v>6</v>
      </c>
      <c r="E3823" s="1" t="str">
        <f>INDEX(Protocol[Mark],MATCH(C3823,Protocol[Step],0))</f>
        <v>4P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214010006</v>
      </c>
      <c r="H3823" s="134">
        <f>Systematic[[#This Row],[SampleVariableLabel]]+100*Systematic[[#This Row],[State]]</f>
        <v>214010706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214</v>
      </c>
      <c r="B3824" s="1">
        <f>IF(C3824=0,IF(B3823=Protocol!$V$20,1,B3823+1),B3823)</f>
        <v>1</v>
      </c>
      <c r="C3824" s="1">
        <f>IF(C3823+1=Protocol!$V$21,0,C3823+1)</f>
        <v>8</v>
      </c>
      <c r="D3824" s="1">
        <f t="shared" si="135"/>
        <v>1</v>
      </c>
      <c r="E3824" s="1" t="str">
        <f>INDEX(Protocol[Mark],MATCH(C3824,Protocol[Step],0))</f>
        <v>5G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214010001</v>
      </c>
      <c r="H3824" s="134">
        <f>Systematic[[#This Row],[SampleVariableLabel]]+100*Systematic[[#This Row],[State]]</f>
        <v>214010801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214</v>
      </c>
      <c r="B3825" s="1">
        <f>IF(C3825=0,IF(B3824=Protocol!$V$20,1,B3824+1),B3824)</f>
        <v>1</v>
      </c>
      <c r="C3825" s="1">
        <f>IF(C3824+1=Protocol!$V$21,0,C3824+1)</f>
        <v>9</v>
      </c>
      <c r="D3825" s="1">
        <f t="shared" si="135"/>
        <v>2</v>
      </c>
      <c r="E3825" s="1" t="str">
        <f>INDEX(Protocol[Mark],MATCH(C3825,Protocol[Step],0))</f>
        <v>6S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214010002</v>
      </c>
      <c r="H3825" s="134">
        <f>Systematic[[#This Row],[SampleVariableLabel]]+100*Systematic[[#This Row],[State]]</f>
        <v>214010902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214</v>
      </c>
      <c r="B3826" s="1">
        <f>IF(C3826=0,IF(B3825=Protocol!$V$20,1,B3825+1),B3825)</f>
        <v>1</v>
      </c>
      <c r="C3826" s="1">
        <f>IF(C3825+1=Protocol!$V$21,0,C3825+1)</f>
        <v>10</v>
      </c>
      <c r="D3826" s="1">
        <f t="shared" si="135"/>
        <v>3</v>
      </c>
      <c r="E3826" s="1" t="str">
        <f>INDEX(Protocol[Mark],MATCH(C3826,Protocol[Step],0))</f>
        <v>7Gp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214010003</v>
      </c>
      <c r="H3826" s="134">
        <f>Systematic[[#This Row],[SampleVariableLabel]]+100*Systematic[[#This Row],[State]]</f>
        <v>214011003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214</v>
      </c>
      <c r="B3827" s="1">
        <f>IF(C3827=0,IF(B3826=Protocol!$V$20,1,B3826+1),B3826)</f>
        <v>1</v>
      </c>
      <c r="C3827" s="1">
        <f>IF(C3826+1=Protocol!$V$21,0,C3826+1)</f>
        <v>11</v>
      </c>
      <c r="D3827" s="1">
        <f t="shared" si="135"/>
        <v>4</v>
      </c>
      <c r="E3827" s="1" t="str">
        <f>INDEX(Protocol[Mark],MATCH(C3827,Protocol[Step],0))</f>
        <v>8U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214010004</v>
      </c>
      <c r="H3827" s="134">
        <f>Systematic[[#This Row],[SampleVariableLabel]]+100*Systematic[[#This Row],[State]]</f>
        <v>214011104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214</v>
      </c>
      <c r="B3828" s="1">
        <f>IF(C3828=0,IF(B3827=Protocol!$V$20,1,B3827+1),B3827)</f>
        <v>1</v>
      </c>
      <c r="C3828" s="1">
        <f>IF(C3827+1=Protocol!$V$21,0,C3827+1)</f>
        <v>12</v>
      </c>
      <c r="D3828" s="1">
        <f t="shared" si="135"/>
        <v>5</v>
      </c>
      <c r="E3828" s="1" t="str">
        <f>INDEX(Protocol[Mark],MATCH(C3828,Protocol[Step],0))</f>
        <v>9Rot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214010005</v>
      </c>
      <c r="H3828" s="134">
        <f>Systematic[[#This Row],[SampleVariableLabel]]+100*Systematic[[#This Row],[State]]</f>
        <v>214011205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214</v>
      </c>
      <c r="B3829" s="1">
        <f>IF(C3829=0,IF(B3828=Protocol!$V$20,1,B3828+1),B3828)</f>
        <v>1</v>
      </c>
      <c r="C3829" s="1">
        <f>IF(C3828+1=Protocol!$V$21,0,C3828+1)</f>
        <v>13</v>
      </c>
      <c r="D3829" s="1">
        <f t="shared" si="135"/>
        <v>6</v>
      </c>
      <c r="E3829" s="1" t="str">
        <f>INDEX(Protocol[Mark],MATCH(C3829,Protocol[Step],0))</f>
        <v>10Ama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214010006</v>
      </c>
      <c r="H3829" s="134">
        <f>Systematic[[#This Row],[SampleVariableLabel]]+100*Systematic[[#This Row],[State]]</f>
        <v>214011306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215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R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215010001</v>
      </c>
      <c r="H3830" s="134">
        <f>Systematic[[#This Row],[SampleVariableLabel]]+100*Systematic[[#This Row],[State]]</f>
        <v>215010001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215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215010002</v>
      </c>
      <c r="H3831" s="134">
        <f>Systematic[[#This Row],[SampleVariableLabel]]+100*Systematic[[#This Row],[State]]</f>
        <v>215010102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215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(D)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215010003</v>
      </c>
      <c r="H3832" s="134">
        <f>Systematic[[#This Row],[SampleVariableLabel]]+100*Systematic[[#This Row],[State]]</f>
        <v>215010203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215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(M.1)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215010004</v>
      </c>
      <c r="H3833" s="134">
        <f>Systematic[[#This Row],[SampleVariableLabel]]+100*Systematic[[#This Row],[State]]</f>
        <v>215010304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215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2Oct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215010005</v>
      </c>
      <c r="H3834" s="134">
        <f>Systematic[[#This Row],[SampleVariableLabel]]+100*Systematic[[#This Row],[State]]</f>
        <v>215010405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215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3M2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215010006</v>
      </c>
      <c r="H3835" s="134">
        <f>Systematic[[#This Row],[SampleVariableLabel]]+100*Systematic[[#This Row],[State]]</f>
        <v>215010506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215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M(c)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215010001</v>
      </c>
      <c r="H3836" s="134">
        <f>Systematic[[#This Row],[SampleVariableLabel]]+100*Systematic[[#This Row],[State]]</f>
        <v>215010601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215</v>
      </c>
      <c r="B3837" s="1">
        <f>IF(C3837=0,IF(B3836=Protocol!$V$20,1,B3836+1),B3836)</f>
        <v>1</v>
      </c>
      <c r="C3837" s="1">
        <f>IF(C3836+1=Protocol!$V$21,0,C3836+1)</f>
        <v>7</v>
      </c>
      <c r="D3837" s="1">
        <f t="shared" si="135"/>
        <v>2</v>
      </c>
      <c r="E3837" s="1" t="str">
        <f>INDEX(Protocol[Mark],MATCH(C3837,Protocol[Step],0))</f>
        <v>4P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215010002</v>
      </c>
      <c r="H3837" s="134">
        <f>Systematic[[#This Row],[SampleVariableLabel]]+100*Systematic[[#This Row],[State]]</f>
        <v>215010702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215</v>
      </c>
      <c r="B3838" s="1">
        <f>IF(C3838=0,IF(B3837=Protocol!$V$20,1,B3837+1),B3837)</f>
        <v>1</v>
      </c>
      <c r="C3838" s="1">
        <f>IF(C3837+1=Protocol!$V$21,0,C3837+1)</f>
        <v>8</v>
      </c>
      <c r="D3838" s="1">
        <f t="shared" si="135"/>
        <v>3</v>
      </c>
      <c r="E3838" s="1" t="str">
        <f>INDEX(Protocol[Mark],MATCH(C3838,Protocol[Step],0))</f>
        <v>5G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215010003</v>
      </c>
      <c r="H3838" s="134">
        <f>Systematic[[#This Row],[SampleVariableLabel]]+100*Systematic[[#This Row],[State]]</f>
        <v>215010803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215</v>
      </c>
      <c r="B3839" s="1">
        <f>IF(C3839=0,IF(B3838=Protocol!$V$20,1,B3838+1),B3838)</f>
        <v>1</v>
      </c>
      <c r="C3839" s="1">
        <f>IF(C3838+1=Protocol!$V$21,0,C3838+1)</f>
        <v>9</v>
      </c>
      <c r="D3839" s="1">
        <f t="shared" si="135"/>
        <v>4</v>
      </c>
      <c r="E3839" s="1" t="str">
        <f>INDEX(Protocol[Mark],MATCH(C3839,Protocol[Step],0))</f>
        <v>6S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215010004</v>
      </c>
      <c r="H3839" s="134">
        <f>Systematic[[#This Row],[SampleVariableLabel]]+100*Systematic[[#This Row],[State]]</f>
        <v>215010904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215</v>
      </c>
      <c r="B3840" s="1">
        <f>IF(C3840=0,IF(B3839=Protocol!$V$20,1,B3839+1),B3839)</f>
        <v>1</v>
      </c>
      <c r="C3840" s="1">
        <f>IF(C3839+1=Protocol!$V$21,0,C3839+1)</f>
        <v>10</v>
      </c>
      <c r="D3840" s="1">
        <f t="shared" si="135"/>
        <v>5</v>
      </c>
      <c r="E3840" s="1" t="str">
        <f>INDEX(Protocol[Mark],MATCH(C3840,Protocol[Step],0))</f>
        <v>7Gp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215010005</v>
      </c>
      <c r="H3840" s="134">
        <f>Systematic[[#This Row],[SampleVariableLabel]]+100*Systematic[[#This Row],[State]]</f>
        <v>215011005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215</v>
      </c>
      <c r="B3841" s="1">
        <f>IF(C3841=0,IF(B3840=Protocol!$V$20,1,B3840+1),B3840)</f>
        <v>1</v>
      </c>
      <c r="C3841" s="1">
        <f>IF(C3840+1=Protocol!$V$21,0,C3840+1)</f>
        <v>11</v>
      </c>
      <c r="D3841" s="1">
        <f t="shared" si="135"/>
        <v>6</v>
      </c>
      <c r="E3841" s="1" t="str">
        <f>INDEX(Protocol[Mark],MATCH(C3841,Protocol[Step],0))</f>
        <v>8U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215010006</v>
      </c>
      <c r="H3841" s="134">
        <f>Systematic[[#This Row],[SampleVariableLabel]]+100*Systematic[[#This Row],[State]]</f>
        <v>215011106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215</v>
      </c>
      <c r="B3842" s="1">
        <f>IF(C3842=0,IF(B3841=Protocol!$V$20,1,B3841+1),B3841)</f>
        <v>1</v>
      </c>
      <c r="C3842" s="1">
        <f>IF(C3841+1=Protocol!$V$21,0,C3841+1)</f>
        <v>12</v>
      </c>
      <c r="D3842" s="1">
        <f t="shared" si="135"/>
        <v>1</v>
      </c>
      <c r="E3842" s="1" t="str">
        <f>INDEX(Protocol[Mark],MATCH(C3842,Protocol[Step],0))</f>
        <v>9Rot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215010001</v>
      </c>
      <c r="H3842" s="134">
        <f>Systematic[[#This Row],[SampleVariableLabel]]+100*Systematic[[#This Row],[State]]</f>
        <v>215011201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215</v>
      </c>
      <c r="B3843" s="1">
        <f>IF(C3843=0,IF(B3842=Protocol!$V$20,1,B3842+1),B3842)</f>
        <v>1</v>
      </c>
      <c r="C3843" s="1">
        <f>IF(C3842+1=Protocol!$V$21,0,C3842+1)</f>
        <v>13</v>
      </c>
      <c r="D3843" s="1">
        <f t="shared" ref="D3843:D3906" si="137">IF(D3842=nVariables,1,D3842+1)</f>
        <v>2</v>
      </c>
      <c r="E3843" s="1" t="str">
        <f>INDEX(Protocol[Mark],MATCH(C3843,Protocol[Step],0))</f>
        <v>10Ama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215010002</v>
      </c>
      <c r="H3843" s="134">
        <f>Systematic[[#This Row],[SampleVariableLabel]]+100*Systematic[[#This Row],[State]]</f>
        <v>215011302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216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R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216010003</v>
      </c>
      <c r="H3844" s="134">
        <f>Systematic[[#This Row],[SampleVariableLabel]]+100*Systematic[[#This Row],[State]]</f>
        <v>216010003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216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1Dig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216010004</v>
      </c>
      <c r="H3845" s="134">
        <f>Systematic[[#This Row],[SampleVariableLabel]]+100*Systematic[[#This Row],[State]]</f>
        <v>216010104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216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(D)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216010005</v>
      </c>
      <c r="H3846" s="134">
        <f>Systematic[[#This Row],[SampleVariableLabel]]+100*Systematic[[#This Row],[State]]</f>
        <v>216010205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216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(M.1)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216010006</v>
      </c>
      <c r="H3847" s="134">
        <f>Systematic[[#This Row],[SampleVariableLabel]]+100*Systematic[[#This Row],[State]]</f>
        <v>216010306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216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2Oct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216010001</v>
      </c>
      <c r="H3848" s="134">
        <f>Systematic[[#This Row],[SampleVariableLabel]]+100*Systematic[[#This Row],[State]]</f>
        <v>216010401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216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3M2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216010002</v>
      </c>
      <c r="H3849" s="134">
        <f>Systematic[[#This Row],[SampleVariableLabel]]+100*Systematic[[#This Row],[State]]</f>
        <v>216010502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216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M(c)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216010003</v>
      </c>
      <c r="H3850" s="134">
        <f>Systematic[[#This Row],[SampleVariableLabel]]+100*Systematic[[#This Row],[State]]</f>
        <v>216010603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216</v>
      </c>
      <c r="B3851" s="1">
        <f>IF(C3851=0,IF(B3850=Protocol!$V$20,1,B3850+1),B3850)</f>
        <v>1</v>
      </c>
      <c r="C3851" s="1">
        <f>IF(C3850+1=Protocol!$V$21,0,C3850+1)</f>
        <v>7</v>
      </c>
      <c r="D3851" s="1">
        <f t="shared" si="137"/>
        <v>4</v>
      </c>
      <c r="E3851" s="1" t="str">
        <f>INDEX(Protocol[Mark],MATCH(C3851,Protocol[Step],0))</f>
        <v>4P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216010004</v>
      </c>
      <c r="H3851" s="134">
        <f>Systematic[[#This Row],[SampleVariableLabel]]+100*Systematic[[#This Row],[State]]</f>
        <v>216010704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216</v>
      </c>
      <c r="B3852" s="1">
        <f>IF(C3852=0,IF(B3851=Protocol!$V$20,1,B3851+1),B3851)</f>
        <v>1</v>
      </c>
      <c r="C3852" s="1">
        <f>IF(C3851+1=Protocol!$V$21,0,C3851+1)</f>
        <v>8</v>
      </c>
      <c r="D3852" s="1">
        <f t="shared" si="137"/>
        <v>5</v>
      </c>
      <c r="E3852" s="1" t="str">
        <f>INDEX(Protocol[Mark],MATCH(C3852,Protocol[Step],0))</f>
        <v>5G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216010005</v>
      </c>
      <c r="H3852" s="134">
        <f>Systematic[[#This Row],[SampleVariableLabel]]+100*Systematic[[#This Row],[State]]</f>
        <v>216010805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216</v>
      </c>
      <c r="B3853" s="1">
        <f>IF(C3853=0,IF(B3852=Protocol!$V$20,1,B3852+1),B3852)</f>
        <v>1</v>
      </c>
      <c r="C3853" s="1">
        <f>IF(C3852+1=Protocol!$V$21,0,C3852+1)</f>
        <v>9</v>
      </c>
      <c r="D3853" s="1">
        <f t="shared" si="137"/>
        <v>6</v>
      </c>
      <c r="E3853" s="1" t="str">
        <f>INDEX(Protocol[Mark],MATCH(C3853,Protocol[Step],0))</f>
        <v>6S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216010006</v>
      </c>
      <c r="H3853" s="134">
        <f>Systematic[[#This Row],[SampleVariableLabel]]+100*Systematic[[#This Row],[State]]</f>
        <v>216010906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216</v>
      </c>
      <c r="B3854" s="1">
        <f>IF(C3854=0,IF(B3853=Protocol!$V$20,1,B3853+1),B3853)</f>
        <v>1</v>
      </c>
      <c r="C3854" s="1">
        <f>IF(C3853+1=Protocol!$V$21,0,C3853+1)</f>
        <v>10</v>
      </c>
      <c r="D3854" s="1">
        <f t="shared" si="137"/>
        <v>1</v>
      </c>
      <c r="E3854" s="1" t="str">
        <f>INDEX(Protocol[Mark],MATCH(C3854,Protocol[Step],0))</f>
        <v>7Gp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216010001</v>
      </c>
      <c r="H3854" s="134">
        <f>Systematic[[#This Row],[SampleVariableLabel]]+100*Systematic[[#This Row],[State]]</f>
        <v>216011001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216</v>
      </c>
      <c r="B3855" s="1">
        <f>IF(C3855=0,IF(B3854=Protocol!$V$20,1,B3854+1),B3854)</f>
        <v>1</v>
      </c>
      <c r="C3855" s="1">
        <f>IF(C3854+1=Protocol!$V$21,0,C3854+1)</f>
        <v>11</v>
      </c>
      <c r="D3855" s="1">
        <f t="shared" si="137"/>
        <v>2</v>
      </c>
      <c r="E3855" s="1" t="str">
        <f>INDEX(Protocol[Mark],MATCH(C3855,Protocol[Step],0))</f>
        <v>8U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216010002</v>
      </c>
      <c r="H3855" s="134">
        <f>Systematic[[#This Row],[SampleVariableLabel]]+100*Systematic[[#This Row],[State]]</f>
        <v>216011102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216</v>
      </c>
      <c r="B3856" s="1">
        <f>IF(C3856=0,IF(B3855=Protocol!$V$20,1,B3855+1),B3855)</f>
        <v>1</v>
      </c>
      <c r="C3856" s="1">
        <f>IF(C3855+1=Protocol!$V$21,0,C3855+1)</f>
        <v>12</v>
      </c>
      <c r="D3856" s="1">
        <f t="shared" si="137"/>
        <v>3</v>
      </c>
      <c r="E3856" s="1" t="str">
        <f>INDEX(Protocol[Mark],MATCH(C3856,Protocol[Step],0))</f>
        <v>9Rot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216010003</v>
      </c>
      <c r="H3856" s="134">
        <f>Systematic[[#This Row],[SampleVariableLabel]]+100*Systematic[[#This Row],[State]]</f>
        <v>216011203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216</v>
      </c>
      <c r="B3857" s="1">
        <f>IF(C3857=0,IF(B3856=Protocol!$V$20,1,B3856+1),B3856)</f>
        <v>1</v>
      </c>
      <c r="C3857" s="1">
        <f>IF(C3856+1=Protocol!$V$21,0,C3856+1)</f>
        <v>13</v>
      </c>
      <c r="D3857" s="1">
        <f t="shared" si="137"/>
        <v>4</v>
      </c>
      <c r="E3857" s="1" t="str">
        <f>INDEX(Protocol[Mark],MATCH(C3857,Protocol[Step],0))</f>
        <v>10Ama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216010004</v>
      </c>
      <c r="H3857" s="134">
        <f>Systematic[[#This Row],[SampleVariableLabel]]+100*Systematic[[#This Row],[State]]</f>
        <v>216011304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217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R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217010005</v>
      </c>
      <c r="H3858" s="134">
        <f>Systematic[[#This Row],[SampleVariableLabel]]+100*Systematic[[#This Row],[State]]</f>
        <v>217010005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217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217010006</v>
      </c>
      <c r="H3859" s="134">
        <f>Systematic[[#This Row],[SampleVariableLabel]]+100*Systematic[[#This Row],[State]]</f>
        <v>217010106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217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(D)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217010001</v>
      </c>
      <c r="H3860" s="134">
        <f>Systematic[[#This Row],[SampleVariableLabel]]+100*Systematic[[#This Row],[State]]</f>
        <v>217010201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217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(M.1)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217010002</v>
      </c>
      <c r="H3861" s="134">
        <f>Systematic[[#This Row],[SampleVariableLabel]]+100*Systematic[[#This Row],[State]]</f>
        <v>217010302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217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217010003</v>
      </c>
      <c r="H3862" s="134">
        <f>Systematic[[#This Row],[SampleVariableLabel]]+100*Systematic[[#This Row],[State]]</f>
        <v>217010403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217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3M2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217010004</v>
      </c>
      <c r="H3863" s="134">
        <f>Systematic[[#This Row],[SampleVariableLabel]]+100*Systematic[[#This Row],[State]]</f>
        <v>217010504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217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M(c)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217010005</v>
      </c>
      <c r="H3864" s="134">
        <f>Systematic[[#This Row],[SampleVariableLabel]]+100*Systematic[[#This Row],[State]]</f>
        <v>217010605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217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4P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217010006</v>
      </c>
      <c r="H3865" s="134">
        <f>Systematic[[#This Row],[SampleVariableLabel]]+100*Systematic[[#This Row],[State]]</f>
        <v>217010706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217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5G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217010001</v>
      </c>
      <c r="H3866" s="134">
        <f>Systematic[[#This Row],[SampleVariableLabel]]+100*Systematic[[#This Row],[State]]</f>
        <v>217010801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217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6S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217010002</v>
      </c>
      <c r="H3867" s="134">
        <f>Systematic[[#This Row],[SampleVariableLabel]]+100*Systematic[[#This Row],[State]]</f>
        <v>217010902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217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7Gp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217010003</v>
      </c>
      <c r="H3868" s="134">
        <f>Systematic[[#This Row],[SampleVariableLabel]]+100*Systematic[[#This Row],[State]]</f>
        <v>217011003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217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8U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217010004</v>
      </c>
      <c r="H3869" s="134">
        <f>Systematic[[#This Row],[SampleVariableLabel]]+100*Systematic[[#This Row],[State]]</f>
        <v>217011104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217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9Rot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217010005</v>
      </c>
      <c r="H3870" s="134">
        <f>Systematic[[#This Row],[SampleVariableLabel]]+100*Systematic[[#This Row],[State]]</f>
        <v>217011205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217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10Ama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217010006</v>
      </c>
      <c r="H3871" s="134">
        <f>Systematic[[#This Row],[SampleVariableLabel]]+100*Systematic[[#This Row],[State]]</f>
        <v>217011306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218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R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218010001</v>
      </c>
      <c r="H3872" s="134">
        <f>Systematic[[#This Row],[SampleVariableLabel]]+100*Systematic[[#This Row],[State]]</f>
        <v>218010001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218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1Dig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218010002</v>
      </c>
      <c r="H3873" s="134">
        <f>Systematic[[#This Row],[SampleVariableLabel]]+100*Systematic[[#This Row],[State]]</f>
        <v>218010102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218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(D)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218010003</v>
      </c>
      <c r="H3874" s="134">
        <f>Systematic[[#This Row],[SampleVariableLabel]]+100*Systematic[[#This Row],[State]]</f>
        <v>218010203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218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(M.1)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218010004</v>
      </c>
      <c r="H3875" s="134">
        <f>Systematic[[#This Row],[SampleVariableLabel]]+100*Systematic[[#This Row],[State]]</f>
        <v>218010304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218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2Oct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218010005</v>
      </c>
      <c r="H3876" s="134">
        <f>Systematic[[#This Row],[SampleVariableLabel]]+100*Systematic[[#This Row],[State]]</f>
        <v>218010405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218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3M2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218010006</v>
      </c>
      <c r="H3877" s="134">
        <f>Systematic[[#This Row],[SampleVariableLabel]]+100*Systematic[[#This Row],[State]]</f>
        <v>218010506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218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M(c)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218010001</v>
      </c>
      <c r="H3878" s="134">
        <f>Systematic[[#This Row],[SampleVariableLabel]]+100*Systematic[[#This Row],[State]]</f>
        <v>218010601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218</v>
      </c>
      <c r="B3879" s="1">
        <f>IF(C3879=0,IF(B3878=Protocol!$V$20,1,B3878+1),B3878)</f>
        <v>1</v>
      </c>
      <c r="C3879" s="1">
        <f>IF(C3878+1=Protocol!$V$21,0,C3878+1)</f>
        <v>7</v>
      </c>
      <c r="D3879" s="1">
        <f t="shared" si="137"/>
        <v>2</v>
      </c>
      <c r="E3879" s="1" t="str">
        <f>INDEX(Protocol[Mark],MATCH(C3879,Protocol[Step],0))</f>
        <v>4P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218010002</v>
      </c>
      <c r="H3879" s="134">
        <f>Systematic[[#This Row],[SampleVariableLabel]]+100*Systematic[[#This Row],[State]]</f>
        <v>218010702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218</v>
      </c>
      <c r="B3880" s="1">
        <f>IF(C3880=0,IF(B3879=Protocol!$V$20,1,B3879+1),B3879)</f>
        <v>1</v>
      </c>
      <c r="C3880" s="1">
        <f>IF(C3879+1=Protocol!$V$21,0,C3879+1)</f>
        <v>8</v>
      </c>
      <c r="D3880" s="1">
        <f t="shared" si="137"/>
        <v>3</v>
      </c>
      <c r="E3880" s="1" t="str">
        <f>INDEX(Protocol[Mark],MATCH(C3880,Protocol[Step],0))</f>
        <v>5G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218010003</v>
      </c>
      <c r="H3880" s="134">
        <f>Systematic[[#This Row],[SampleVariableLabel]]+100*Systematic[[#This Row],[State]]</f>
        <v>218010803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218</v>
      </c>
      <c r="B3881" s="1">
        <f>IF(C3881=0,IF(B3880=Protocol!$V$20,1,B3880+1),B3880)</f>
        <v>1</v>
      </c>
      <c r="C3881" s="1">
        <f>IF(C3880+1=Protocol!$V$21,0,C3880+1)</f>
        <v>9</v>
      </c>
      <c r="D3881" s="1">
        <f t="shared" si="137"/>
        <v>4</v>
      </c>
      <c r="E3881" s="1" t="str">
        <f>INDEX(Protocol[Mark],MATCH(C3881,Protocol[Step],0))</f>
        <v>6S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218010004</v>
      </c>
      <c r="H3881" s="134">
        <f>Systematic[[#This Row],[SampleVariableLabel]]+100*Systematic[[#This Row],[State]]</f>
        <v>218010904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218</v>
      </c>
      <c r="B3882" s="1">
        <f>IF(C3882=0,IF(B3881=Protocol!$V$20,1,B3881+1),B3881)</f>
        <v>1</v>
      </c>
      <c r="C3882" s="1">
        <f>IF(C3881+1=Protocol!$V$21,0,C3881+1)</f>
        <v>10</v>
      </c>
      <c r="D3882" s="1">
        <f t="shared" si="137"/>
        <v>5</v>
      </c>
      <c r="E3882" s="1" t="str">
        <f>INDEX(Protocol[Mark],MATCH(C3882,Protocol[Step],0))</f>
        <v>7Gp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218010005</v>
      </c>
      <c r="H3882" s="134">
        <f>Systematic[[#This Row],[SampleVariableLabel]]+100*Systematic[[#This Row],[State]]</f>
        <v>218011005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218</v>
      </c>
      <c r="B3883" s="1">
        <f>IF(C3883=0,IF(B3882=Protocol!$V$20,1,B3882+1),B3882)</f>
        <v>1</v>
      </c>
      <c r="C3883" s="1">
        <f>IF(C3882+1=Protocol!$V$21,0,C3882+1)</f>
        <v>11</v>
      </c>
      <c r="D3883" s="1">
        <f t="shared" si="137"/>
        <v>6</v>
      </c>
      <c r="E3883" s="1" t="str">
        <f>INDEX(Protocol[Mark],MATCH(C3883,Protocol[Step],0))</f>
        <v>8U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218010006</v>
      </c>
      <c r="H3883" s="134">
        <f>Systematic[[#This Row],[SampleVariableLabel]]+100*Systematic[[#This Row],[State]]</f>
        <v>218011106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218</v>
      </c>
      <c r="B3884" s="1">
        <f>IF(C3884=0,IF(B3883=Protocol!$V$20,1,B3883+1),B3883)</f>
        <v>1</v>
      </c>
      <c r="C3884" s="1">
        <f>IF(C3883+1=Protocol!$V$21,0,C3883+1)</f>
        <v>12</v>
      </c>
      <c r="D3884" s="1">
        <f t="shared" si="137"/>
        <v>1</v>
      </c>
      <c r="E3884" s="1" t="str">
        <f>INDEX(Protocol[Mark],MATCH(C3884,Protocol[Step],0))</f>
        <v>9Rot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218010001</v>
      </c>
      <c r="H3884" s="134">
        <f>Systematic[[#This Row],[SampleVariableLabel]]+100*Systematic[[#This Row],[State]]</f>
        <v>218011201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218</v>
      </c>
      <c r="B3885" s="1">
        <f>IF(C3885=0,IF(B3884=Protocol!$V$20,1,B3884+1),B3884)</f>
        <v>1</v>
      </c>
      <c r="C3885" s="1">
        <f>IF(C3884+1=Protocol!$V$21,0,C3884+1)</f>
        <v>13</v>
      </c>
      <c r="D3885" s="1">
        <f t="shared" si="137"/>
        <v>2</v>
      </c>
      <c r="E3885" s="1" t="str">
        <f>INDEX(Protocol[Mark],MATCH(C3885,Protocol[Step],0))</f>
        <v>10Ama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218010002</v>
      </c>
      <c r="H3885" s="134">
        <f>Systematic[[#This Row],[SampleVariableLabel]]+100*Systematic[[#This Row],[State]]</f>
        <v>218011302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219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R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219010003</v>
      </c>
      <c r="H3886" s="134">
        <f>Systematic[[#This Row],[SampleVariableLabel]]+100*Systematic[[#This Row],[State]]</f>
        <v>219010003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219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1Dig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219010004</v>
      </c>
      <c r="H3887" s="134">
        <f>Systematic[[#This Row],[SampleVariableLabel]]+100*Systematic[[#This Row],[State]]</f>
        <v>219010104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219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(D)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219010005</v>
      </c>
      <c r="H3888" s="134">
        <f>Systematic[[#This Row],[SampleVariableLabel]]+100*Systematic[[#This Row],[State]]</f>
        <v>219010205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219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(M.1)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219010006</v>
      </c>
      <c r="H3889" s="134">
        <f>Systematic[[#This Row],[SampleVariableLabel]]+100*Systematic[[#This Row],[State]]</f>
        <v>219010306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219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2Oct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219010001</v>
      </c>
      <c r="H3890" s="134">
        <f>Systematic[[#This Row],[SampleVariableLabel]]+100*Systematic[[#This Row],[State]]</f>
        <v>219010401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219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3M2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219010002</v>
      </c>
      <c r="H3891" s="134">
        <f>Systematic[[#This Row],[SampleVariableLabel]]+100*Systematic[[#This Row],[State]]</f>
        <v>219010502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219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M(c)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219010003</v>
      </c>
      <c r="H3892" s="134">
        <f>Systematic[[#This Row],[SampleVariableLabel]]+100*Systematic[[#This Row],[State]]</f>
        <v>219010603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219</v>
      </c>
      <c r="B3893" s="1">
        <f>IF(C3893=0,IF(B3892=Protocol!$V$20,1,B3892+1),B3892)</f>
        <v>1</v>
      </c>
      <c r="C3893" s="1">
        <f>IF(C3892+1=Protocol!$V$21,0,C3892+1)</f>
        <v>7</v>
      </c>
      <c r="D3893" s="1">
        <f t="shared" si="137"/>
        <v>4</v>
      </c>
      <c r="E3893" s="1" t="str">
        <f>INDEX(Protocol[Mark],MATCH(C3893,Protocol[Step],0))</f>
        <v>4P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219010004</v>
      </c>
      <c r="H3893" s="134">
        <f>Systematic[[#This Row],[SampleVariableLabel]]+100*Systematic[[#This Row],[State]]</f>
        <v>219010704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219</v>
      </c>
      <c r="B3894" s="1">
        <f>IF(C3894=0,IF(B3893=Protocol!$V$20,1,B3893+1),B3893)</f>
        <v>1</v>
      </c>
      <c r="C3894" s="1">
        <f>IF(C3893+1=Protocol!$V$21,0,C3893+1)</f>
        <v>8</v>
      </c>
      <c r="D3894" s="1">
        <f t="shared" si="137"/>
        <v>5</v>
      </c>
      <c r="E3894" s="1" t="str">
        <f>INDEX(Protocol[Mark],MATCH(C3894,Protocol[Step],0))</f>
        <v>5G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219010005</v>
      </c>
      <c r="H3894" s="134">
        <f>Systematic[[#This Row],[SampleVariableLabel]]+100*Systematic[[#This Row],[State]]</f>
        <v>219010805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219</v>
      </c>
      <c r="B3895" s="1">
        <f>IF(C3895=0,IF(B3894=Protocol!$V$20,1,B3894+1),B3894)</f>
        <v>1</v>
      </c>
      <c r="C3895" s="1">
        <f>IF(C3894+1=Protocol!$V$21,0,C3894+1)</f>
        <v>9</v>
      </c>
      <c r="D3895" s="1">
        <f t="shared" si="137"/>
        <v>6</v>
      </c>
      <c r="E3895" s="1" t="str">
        <f>INDEX(Protocol[Mark],MATCH(C3895,Protocol[Step],0))</f>
        <v>6S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219010006</v>
      </c>
      <c r="H3895" s="134">
        <f>Systematic[[#This Row],[SampleVariableLabel]]+100*Systematic[[#This Row],[State]]</f>
        <v>219010906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219</v>
      </c>
      <c r="B3896" s="1">
        <f>IF(C3896=0,IF(B3895=Protocol!$V$20,1,B3895+1),B3895)</f>
        <v>1</v>
      </c>
      <c r="C3896" s="1">
        <f>IF(C3895+1=Protocol!$V$21,0,C3895+1)</f>
        <v>10</v>
      </c>
      <c r="D3896" s="1">
        <f t="shared" si="137"/>
        <v>1</v>
      </c>
      <c r="E3896" s="1" t="str">
        <f>INDEX(Protocol[Mark],MATCH(C3896,Protocol[Step],0))</f>
        <v>7Gp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219010001</v>
      </c>
      <c r="H3896" s="134">
        <f>Systematic[[#This Row],[SampleVariableLabel]]+100*Systematic[[#This Row],[State]]</f>
        <v>219011001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219</v>
      </c>
      <c r="B3897" s="1">
        <f>IF(C3897=0,IF(B3896=Protocol!$V$20,1,B3896+1),B3896)</f>
        <v>1</v>
      </c>
      <c r="C3897" s="1">
        <f>IF(C3896+1=Protocol!$V$21,0,C3896+1)</f>
        <v>11</v>
      </c>
      <c r="D3897" s="1">
        <f t="shared" si="137"/>
        <v>2</v>
      </c>
      <c r="E3897" s="1" t="str">
        <f>INDEX(Protocol[Mark],MATCH(C3897,Protocol[Step],0))</f>
        <v>8U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219010002</v>
      </c>
      <c r="H3897" s="134">
        <f>Systematic[[#This Row],[SampleVariableLabel]]+100*Systematic[[#This Row],[State]]</f>
        <v>219011102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219</v>
      </c>
      <c r="B3898" s="1">
        <f>IF(C3898=0,IF(B3897=Protocol!$V$20,1,B3897+1),B3897)</f>
        <v>1</v>
      </c>
      <c r="C3898" s="1">
        <f>IF(C3897+1=Protocol!$V$21,0,C3897+1)</f>
        <v>12</v>
      </c>
      <c r="D3898" s="1">
        <f t="shared" si="137"/>
        <v>3</v>
      </c>
      <c r="E3898" s="1" t="str">
        <f>INDEX(Protocol[Mark],MATCH(C3898,Protocol[Step],0))</f>
        <v>9Rot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219010003</v>
      </c>
      <c r="H3898" s="134">
        <f>Systematic[[#This Row],[SampleVariableLabel]]+100*Systematic[[#This Row],[State]]</f>
        <v>219011203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219</v>
      </c>
      <c r="B3899" s="1">
        <f>IF(C3899=0,IF(B3898=Protocol!$V$20,1,B3898+1),B3898)</f>
        <v>1</v>
      </c>
      <c r="C3899" s="1">
        <f>IF(C3898+1=Protocol!$V$21,0,C3898+1)</f>
        <v>13</v>
      </c>
      <c r="D3899" s="1">
        <f t="shared" si="137"/>
        <v>4</v>
      </c>
      <c r="E3899" s="1" t="str">
        <f>INDEX(Protocol[Mark],MATCH(C3899,Protocol[Step],0))</f>
        <v>10Ama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219010004</v>
      </c>
      <c r="H3899" s="134">
        <f>Systematic[[#This Row],[SampleVariableLabel]]+100*Systematic[[#This Row],[State]]</f>
        <v>219011304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220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R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220010005</v>
      </c>
      <c r="H3900" s="134">
        <f>Systematic[[#This Row],[SampleVariableLabel]]+100*Systematic[[#This Row],[State]]</f>
        <v>220010005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220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1Dig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220010006</v>
      </c>
      <c r="H3901" s="134">
        <f>Systematic[[#This Row],[SampleVariableLabel]]+100*Systematic[[#This Row],[State]]</f>
        <v>220010106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220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(D)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220010001</v>
      </c>
      <c r="H3902" s="134">
        <f>Systematic[[#This Row],[SampleVariableLabel]]+100*Systematic[[#This Row],[State]]</f>
        <v>220010201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220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(M.1)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220010002</v>
      </c>
      <c r="H3903" s="134">
        <f>Systematic[[#This Row],[SampleVariableLabel]]+100*Systematic[[#This Row],[State]]</f>
        <v>220010302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220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2Oct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220010003</v>
      </c>
      <c r="H3904" s="134">
        <f>Systematic[[#This Row],[SampleVariableLabel]]+100*Systematic[[#This Row],[State]]</f>
        <v>220010403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220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3M2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220010004</v>
      </c>
      <c r="H3905" s="134">
        <f>Systematic[[#This Row],[SampleVariableLabel]]+100*Systematic[[#This Row],[State]]</f>
        <v>220010504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220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M(c)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220010005</v>
      </c>
      <c r="H3906" s="134">
        <f>Systematic[[#This Row],[SampleVariableLabel]]+100*Systematic[[#This Row],[State]]</f>
        <v>220010605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220</v>
      </c>
      <c r="B3907" s="1">
        <f>IF(C3907=0,IF(B3906=Protocol!$V$20,1,B3906+1),B3906)</f>
        <v>1</v>
      </c>
      <c r="C3907" s="1">
        <f>IF(C3906+1=Protocol!$V$21,0,C3906+1)</f>
        <v>7</v>
      </c>
      <c r="D3907" s="1">
        <f t="shared" ref="D3907:D3970" si="139">IF(D3906=nVariables,1,D3906+1)</f>
        <v>6</v>
      </c>
      <c r="E3907" s="1" t="str">
        <f>INDEX(Protocol[Mark],MATCH(C3907,Protocol[Step],0))</f>
        <v>4P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220010006</v>
      </c>
      <c r="H3907" s="134">
        <f>Systematic[[#This Row],[SampleVariableLabel]]+100*Systematic[[#This Row],[State]]</f>
        <v>220010706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220</v>
      </c>
      <c r="B3908" s="1">
        <f>IF(C3908=0,IF(B3907=Protocol!$V$20,1,B3907+1),B3907)</f>
        <v>1</v>
      </c>
      <c r="C3908" s="1">
        <f>IF(C3907+1=Protocol!$V$21,0,C3907+1)</f>
        <v>8</v>
      </c>
      <c r="D3908" s="1">
        <f t="shared" si="139"/>
        <v>1</v>
      </c>
      <c r="E3908" s="1" t="str">
        <f>INDEX(Protocol[Mark],MATCH(C3908,Protocol[Step],0))</f>
        <v>5G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220010001</v>
      </c>
      <c r="H3908" s="134">
        <f>Systematic[[#This Row],[SampleVariableLabel]]+100*Systematic[[#This Row],[State]]</f>
        <v>220010801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220</v>
      </c>
      <c r="B3909" s="1">
        <f>IF(C3909=0,IF(B3908=Protocol!$V$20,1,B3908+1),B3908)</f>
        <v>1</v>
      </c>
      <c r="C3909" s="1">
        <f>IF(C3908+1=Protocol!$V$21,0,C3908+1)</f>
        <v>9</v>
      </c>
      <c r="D3909" s="1">
        <f t="shared" si="139"/>
        <v>2</v>
      </c>
      <c r="E3909" s="1" t="str">
        <f>INDEX(Protocol[Mark],MATCH(C3909,Protocol[Step],0))</f>
        <v>6S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220010002</v>
      </c>
      <c r="H3909" s="134">
        <f>Systematic[[#This Row],[SampleVariableLabel]]+100*Systematic[[#This Row],[State]]</f>
        <v>220010902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220</v>
      </c>
      <c r="B3910" s="1">
        <f>IF(C3910=0,IF(B3909=Protocol!$V$20,1,B3909+1),B3909)</f>
        <v>1</v>
      </c>
      <c r="C3910" s="1">
        <f>IF(C3909+1=Protocol!$V$21,0,C3909+1)</f>
        <v>10</v>
      </c>
      <c r="D3910" s="1">
        <f t="shared" si="139"/>
        <v>3</v>
      </c>
      <c r="E3910" s="1" t="str">
        <f>INDEX(Protocol[Mark],MATCH(C3910,Protocol[Step],0))</f>
        <v>7Gp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220010003</v>
      </c>
      <c r="H3910" s="134">
        <f>Systematic[[#This Row],[SampleVariableLabel]]+100*Systematic[[#This Row],[State]]</f>
        <v>220011003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220</v>
      </c>
      <c r="B3911" s="1">
        <f>IF(C3911=0,IF(B3910=Protocol!$V$20,1,B3910+1),B3910)</f>
        <v>1</v>
      </c>
      <c r="C3911" s="1">
        <f>IF(C3910+1=Protocol!$V$21,0,C3910+1)</f>
        <v>11</v>
      </c>
      <c r="D3911" s="1">
        <f t="shared" si="139"/>
        <v>4</v>
      </c>
      <c r="E3911" s="1" t="str">
        <f>INDEX(Protocol[Mark],MATCH(C3911,Protocol[Step],0))</f>
        <v>8U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220010004</v>
      </c>
      <c r="H3911" s="134">
        <f>Systematic[[#This Row],[SampleVariableLabel]]+100*Systematic[[#This Row],[State]]</f>
        <v>220011104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220</v>
      </c>
      <c r="B3912" s="1">
        <f>IF(C3912=0,IF(B3911=Protocol!$V$20,1,B3911+1),B3911)</f>
        <v>1</v>
      </c>
      <c r="C3912" s="1">
        <f>IF(C3911+1=Protocol!$V$21,0,C3911+1)</f>
        <v>12</v>
      </c>
      <c r="D3912" s="1">
        <f t="shared" si="139"/>
        <v>5</v>
      </c>
      <c r="E3912" s="1" t="str">
        <f>INDEX(Protocol[Mark],MATCH(C3912,Protocol[Step],0))</f>
        <v>9Rot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220010005</v>
      </c>
      <c r="H3912" s="134">
        <f>Systematic[[#This Row],[SampleVariableLabel]]+100*Systematic[[#This Row],[State]]</f>
        <v>220011205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220</v>
      </c>
      <c r="B3913" s="1">
        <f>IF(C3913=0,IF(B3912=Protocol!$V$20,1,B3912+1),B3912)</f>
        <v>1</v>
      </c>
      <c r="C3913" s="1">
        <f>IF(C3912+1=Protocol!$V$21,0,C3912+1)</f>
        <v>13</v>
      </c>
      <c r="D3913" s="1">
        <f t="shared" si="139"/>
        <v>6</v>
      </c>
      <c r="E3913" s="1" t="str">
        <f>INDEX(Protocol[Mark],MATCH(C3913,Protocol[Step],0))</f>
        <v>10Ama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220010006</v>
      </c>
      <c r="H3913" s="134">
        <f>Systematic[[#This Row],[SampleVariableLabel]]+100*Systematic[[#This Row],[State]]</f>
        <v>220011306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221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R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221010001</v>
      </c>
      <c r="H3914" s="134">
        <f>Systematic[[#This Row],[SampleVariableLabel]]+100*Systematic[[#This Row],[State]]</f>
        <v>221010001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221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1Dig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221010002</v>
      </c>
      <c r="H3915" s="134">
        <f>Systematic[[#This Row],[SampleVariableLabel]]+100*Systematic[[#This Row],[State]]</f>
        <v>221010102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221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(D)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221010003</v>
      </c>
      <c r="H3916" s="134">
        <f>Systematic[[#This Row],[SampleVariableLabel]]+100*Systematic[[#This Row],[State]]</f>
        <v>221010203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221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(M.1)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221010004</v>
      </c>
      <c r="H3917" s="134">
        <f>Systematic[[#This Row],[SampleVariableLabel]]+100*Systematic[[#This Row],[State]]</f>
        <v>221010304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221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2Oct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221010005</v>
      </c>
      <c r="H3918" s="134">
        <f>Systematic[[#This Row],[SampleVariableLabel]]+100*Systematic[[#This Row],[State]]</f>
        <v>221010405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221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3M2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221010006</v>
      </c>
      <c r="H3919" s="134">
        <f>Systematic[[#This Row],[SampleVariableLabel]]+100*Systematic[[#This Row],[State]]</f>
        <v>221010506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221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M(c)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221010001</v>
      </c>
      <c r="H3920" s="134">
        <f>Systematic[[#This Row],[SampleVariableLabel]]+100*Systematic[[#This Row],[State]]</f>
        <v>221010601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221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4P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221010002</v>
      </c>
      <c r="H3921" s="134">
        <f>Systematic[[#This Row],[SampleVariableLabel]]+100*Systematic[[#This Row],[State]]</f>
        <v>221010702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221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5G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221010003</v>
      </c>
      <c r="H3922" s="134">
        <f>Systematic[[#This Row],[SampleVariableLabel]]+100*Systematic[[#This Row],[State]]</f>
        <v>221010803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221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6S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221010004</v>
      </c>
      <c r="H3923" s="134">
        <f>Systematic[[#This Row],[SampleVariableLabel]]+100*Systematic[[#This Row],[State]]</f>
        <v>221010904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221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7Gp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221010005</v>
      </c>
      <c r="H3924" s="134">
        <f>Systematic[[#This Row],[SampleVariableLabel]]+100*Systematic[[#This Row],[State]]</f>
        <v>221011005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221</v>
      </c>
      <c r="B3925" s="1">
        <f>IF(C3925=0,IF(B3924=Protocol!$V$20,1,B3924+1),B3924)</f>
        <v>1</v>
      </c>
      <c r="C3925" s="1">
        <f>IF(C3924+1=Protocol!$V$21,0,C3924+1)</f>
        <v>11</v>
      </c>
      <c r="D3925" s="1">
        <f t="shared" si="139"/>
        <v>6</v>
      </c>
      <c r="E3925" s="1" t="str">
        <f>INDEX(Protocol[Mark],MATCH(C3925,Protocol[Step],0))</f>
        <v>8U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221010006</v>
      </c>
      <c r="H3925" s="134">
        <f>Systematic[[#This Row],[SampleVariableLabel]]+100*Systematic[[#This Row],[State]]</f>
        <v>221011106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221</v>
      </c>
      <c r="B3926" s="1">
        <f>IF(C3926=0,IF(B3925=Protocol!$V$20,1,B3925+1),B3925)</f>
        <v>1</v>
      </c>
      <c r="C3926" s="1">
        <f>IF(C3925+1=Protocol!$V$21,0,C3925+1)</f>
        <v>12</v>
      </c>
      <c r="D3926" s="1">
        <f t="shared" si="139"/>
        <v>1</v>
      </c>
      <c r="E3926" s="1" t="str">
        <f>INDEX(Protocol[Mark],MATCH(C3926,Protocol[Step],0))</f>
        <v>9Rot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221010001</v>
      </c>
      <c r="H3926" s="134">
        <f>Systematic[[#This Row],[SampleVariableLabel]]+100*Systematic[[#This Row],[State]]</f>
        <v>221011201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221</v>
      </c>
      <c r="B3927" s="1">
        <f>IF(C3927=0,IF(B3926=Protocol!$V$20,1,B3926+1),B3926)</f>
        <v>1</v>
      </c>
      <c r="C3927" s="1">
        <f>IF(C3926+1=Protocol!$V$21,0,C3926+1)</f>
        <v>13</v>
      </c>
      <c r="D3927" s="1">
        <f t="shared" si="139"/>
        <v>2</v>
      </c>
      <c r="E3927" s="1" t="str">
        <f>INDEX(Protocol[Mark],MATCH(C3927,Protocol[Step],0))</f>
        <v>10Ama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221010002</v>
      </c>
      <c r="H3927" s="134">
        <f>Systematic[[#This Row],[SampleVariableLabel]]+100*Systematic[[#This Row],[State]]</f>
        <v>221011302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222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R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222010003</v>
      </c>
      <c r="H3928" s="134">
        <f>Systematic[[#This Row],[SampleVariableLabel]]+100*Systematic[[#This Row],[State]]</f>
        <v>222010003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222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1Dig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222010004</v>
      </c>
      <c r="H3929" s="134">
        <f>Systematic[[#This Row],[SampleVariableLabel]]+100*Systematic[[#This Row],[State]]</f>
        <v>222010104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222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(D)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222010005</v>
      </c>
      <c r="H3930" s="134">
        <f>Systematic[[#This Row],[SampleVariableLabel]]+100*Systematic[[#This Row],[State]]</f>
        <v>222010205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222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(M.1)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222010006</v>
      </c>
      <c r="H3931" s="134">
        <f>Systematic[[#This Row],[SampleVariableLabel]]+100*Systematic[[#This Row],[State]]</f>
        <v>222010306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222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2Oct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222010001</v>
      </c>
      <c r="H3932" s="134">
        <f>Systematic[[#This Row],[SampleVariableLabel]]+100*Systematic[[#This Row],[State]]</f>
        <v>222010401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222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3M2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222010002</v>
      </c>
      <c r="H3933" s="134">
        <f>Systematic[[#This Row],[SampleVariableLabel]]+100*Systematic[[#This Row],[State]]</f>
        <v>222010502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222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M(c)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222010003</v>
      </c>
      <c r="H3934" s="134">
        <f>Systematic[[#This Row],[SampleVariableLabel]]+100*Systematic[[#This Row],[State]]</f>
        <v>222010603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222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4P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222010004</v>
      </c>
      <c r="H3935" s="134">
        <f>Systematic[[#This Row],[SampleVariableLabel]]+100*Systematic[[#This Row],[State]]</f>
        <v>222010704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222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5G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222010005</v>
      </c>
      <c r="H3936" s="134">
        <f>Systematic[[#This Row],[SampleVariableLabel]]+100*Systematic[[#This Row],[State]]</f>
        <v>222010805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222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6S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222010006</v>
      </c>
      <c r="H3937" s="134">
        <f>Systematic[[#This Row],[SampleVariableLabel]]+100*Systematic[[#This Row],[State]]</f>
        <v>222010906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222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7Gp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222010001</v>
      </c>
      <c r="H3938" s="134">
        <f>Systematic[[#This Row],[SampleVariableLabel]]+100*Systematic[[#This Row],[State]]</f>
        <v>222011001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222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8U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222010002</v>
      </c>
      <c r="H3939" s="134">
        <f>Systematic[[#This Row],[SampleVariableLabel]]+100*Systematic[[#This Row],[State]]</f>
        <v>222011102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222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9Rot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222010003</v>
      </c>
      <c r="H3940" s="134">
        <f>Systematic[[#This Row],[SampleVariableLabel]]+100*Systematic[[#This Row],[State]]</f>
        <v>222011203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222</v>
      </c>
      <c r="B3941" s="1">
        <f>IF(C3941=0,IF(B3940=Protocol!$V$20,1,B3940+1),B3940)</f>
        <v>1</v>
      </c>
      <c r="C3941" s="1">
        <f>IF(C3940+1=Protocol!$V$21,0,C3940+1)</f>
        <v>13</v>
      </c>
      <c r="D3941" s="1">
        <f t="shared" si="139"/>
        <v>4</v>
      </c>
      <c r="E3941" s="1" t="str">
        <f>INDEX(Protocol[Mark],MATCH(C3941,Protocol[Step],0))</f>
        <v>10Ama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222010004</v>
      </c>
      <c r="H3941" s="134">
        <f>Systematic[[#This Row],[SampleVariableLabel]]+100*Systematic[[#This Row],[State]]</f>
        <v>222011304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223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R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223010005</v>
      </c>
      <c r="H3942" s="134">
        <f>Systematic[[#This Row],[SampleVariableLabel]]+100*Systematic[[#This Row],[State]]</f>
        <v>223010005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223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1Dig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223010006</v>
      </c>
      <c r="H3943" s="134">
        <f>Systematic[[#This Row],[SampleVariableLabel]]+100*Systematic[[#This Row],[State]]</f>
        <v>223010106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223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(D)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223010001</v>
      </c>
      <c r="H3944" s="134">
        <f>Systematic[[#This Row],[SampleVariableLabel]]+100*Systematic[[#This Row],[State]]</f>
        <v>223010201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223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(M.1)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223010002</v>
      </c>
      <c r="H3945" s="134">
        <f>Systematic[[#This Row],[SampleVariableLabel]]+100*Systematic[[#This Row],[State]]</f>
        <v>223010302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223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2Oct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223010003</v>
      </c>
      <c r="H3946" s="134">
        <f>Systematic[[#This Row],[SampleVariableLabel]]+100*Systematic[[#This Row],[State]]</f>
        <v>223010403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223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3M2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223010004</v>
      </c>
      <c r="H3947" s="134">
        <f>Systematic[[#This Row],[SampleVariableLabel]]+100*Systematic[[#This Row],[State]]</f>
        <v>223010504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223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M(c)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223010005</v>
      </c>
      <c r="H3948" s="134">
        <f>Systematic[[#This Row],[SampleVariableLabel]]+100*Systematic[[#This Row],[State]]</f>
        <v>223010605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223</v>
      </c>
      <c r="B3949" s="1">
        <f>IF(C3949=0,IF(B3948=Protocol!$V$20,1,B3948+1),B3948)</f>
        <v>1</v>
      </c>
      <c r="C3949" s="1">
        <f>IF(C3948+1=Protocol!$V$21,0,C3948+1)</f>
        <v>7</v>
      </c>
      <c r="D3949" s="1">
        <f t="shared" si="139"/>
        <v>6</v>
      </c>
      <c r="E3949" s="1" t="str">
        <f>INDEX(Protocol[Mark],MATCH(C3949,Protocol[Step],0))</f>
        <v>4P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223010006</v>
      </c>
      <c r="H3949" s="134">
        <f>Systematic[[#This Row],[SampleVariableLabel]]+100*Systematic[[#This Row],[State]]</f>
        <v>223010706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223</v>
      </c>
      <c r="B3950" s="1">
        <f>IF(C3950=0,IF(B3949=Protocol!$V$20,1,B3949+1),B3949)</f>
        <v>1</v>
      </c>
      <c r="C3950" s="1">
        <f>IF(C3949+1=Protocol!$V$21,0,C3949+1)</f>
        <v>8</v>
      </c>
      <c r="D3950" s="1">
        <f t="shared" si="139"/>
        <v>1</v>
      </c>
      <c r="E3950" s="1" t="str">
        <f>INDEX(Protocol[Mark],MATCH(C3950,Protocol[Step],0))</f>
        <v>5G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223010001</v>
      </c>
      <c r="H3950" s="134">
        <f>Systematic[[#This Row],[SampleVariableLabel]]+100*Systematic[[#This Row],[State]]</f>
        <v>223010801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223</v>
      </c>
      <c r="B3951" s="1">
        <f>IF(C3951=0,IF(B3950=Protocol!$V$20,1,B3950+1),B3950)</f>
        <v>1</v>
      </c>
      <c r="C3951" s="1">
        <f>IF(C3950+1=Protocol!$V$21,0,C3950+1)</f>
        <v>9</v>
      </c>
      <c r="D3951" s="1">
        <f t="shared" si="139"/>
        <v>2</v>
      </c>
      <c r="E3951" s="1" t="str">
        <f>INDEX(Protocol[Mark],MATCH(C3951,Protocol[Step],0))</f>
        <v>6S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223010002</v>
      </c>
      <c r="H3951" s="134">
        <f>Systematic[[#This Row],[SampleVariableLabel]]+100*Systematic[[#This Row],[State]]</f>
        <v>223010902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223</v>
      </c>
      <c r="B3952" s="1">
        <f>IF(C3952=0,IF(B3951=Protocol!$V$20,1,B3951+1),B3951)</f>
        <v>1</v>
      </c>
      <c r="C3952" s="1">
        <f>IF(C3951+1=Protocol!$V$21,0,C3951+1)</f>
        <v>10</v>
      </c>
      <c r="D3952" s="1">
        <f t="shared" si="139"/>
        <v>3</v>
      </c>
      <c r="E3952" s="1" t="str">
        <f>INDEX(Protocol[Mark],MATCH(C3952,Protocol[Step],0))</f>
        <v>7Gp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223010003</v>
      </c>
      <c r="H3952" s="134">
        <f>Systematic[[#This Row],[SampleVariableLabel]]+100*Systematic[[#This Row],[State]]</f>
        <v>223011003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223</v>
      </c>
      <c r="B3953" s="1">
        <f>IF(C3953=0,IF(B3952=Protocol!$V$20,1,B3952+1),B3952)</f>
        <v>1</v>
      </c>
      <c r="C3953" s="1">
        <f>IF(C3952+1=Protocol!$V$21,0,C3952+1)</f>
        <v>11</v>
      </c>
      <c r="D3953" s="1">
        <f t="shared" si="139"/>
        <v>4</v>
      </c>
      <c r="E3953" s="1" t="str">
        <f>INDEX(Protocol[Mark],MATCH(C3953,Protocol[Step],0))</f>
        <v>8U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223010004</v>
      </c>
      <c r="H3953" s="134">
        <f>Systematic[[#This Row],[SampleVariableLabel]]+100*Systematic[[#This Row],[State]]</f>
        <v>223011104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223</v>
      </c>
      <c r="B3954" s="1">
        <f>IF(C3954=0,IF(B3953=Protocol!$V$20,1,B3953+1),B3953)</f>
        <v>1</v>
      </c>
      <c r="C3954" s="1">
        <f>IF(C3953+1=Protocol!$V$21,0,C3953+1)</f>
        <v>12</v>
      </c>
      <c r="D3954" s="1">
        <f t="shared" si="139"/>
        <v>5</v>
      </c>
      <c r="E3954" s="1" t="str">
        <f>INDEX(Protocol[Mark],MATCH(C3954,Protocol[Step],0))</f>
        <v>9Rot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223010005</v>
      </c>
      <c r="H3954" s="134">
        <f>Systematic[[#This Row],[SampleVariableLabel]]+100*Systematic[[#This Row],[State]]</f>
        <v>223011205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223</v>
      </c>
      <c r="B3955" s="1">
        <f>IF(C3955=0,IF(B3954=Protocol!$V$20,1,B3954+1),B3954)</f>
        <v>1</v>
      </c>
      <c r="C3955" s="1">
        <f>IF(C3954+1=Protocol!$V$21,0,C3954+1)</f>
        <v>13</v>
      </c>
      <c r="D3955" s="1">
        <f t="shared" si="139"/>
        <v>6</v>
      </c>
      <c r="E3955" s="1" t="str">
        <f>INDEX(Protocol[Mark],MATCH(C3955,Protocol[Step],0))</f>
        <v>10Ama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223010006</v>
      </c>
      <c r="H3955" s="134">
        <f>Systematic[[#This Row],[SampleVariableLabel]]+100*Systematic[[#This Row],[State]]</f>
        <v>223011306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224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R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224010001</v>
      </c>
      <c r="H3956" s="134">
        <f>Systematic[[#This Row],[SampleVariableLabel]]+100*Systematic[[#This Row],[State]]</f>
        <v>224010001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224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1Dig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224010002</v>
      </c>
      <c r="H3957" s="134">
        <f>Systematic[[#This Row],[SampleVariableLabel]]+100*Systematic[[#This Row],[State]]</f>
        <v>224010102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224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(D)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224010003</v>
      </c>
      <c r="H3958" s="134">
        <f>Systematic[[#This Row],[SampleVariableLabel]]+100*Systematic[[#This Row],[State]]</f>
        <v>224010203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224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(M.1)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224010004</v>
      </c>
      <c r="H3959" s="134">
        <f>Systematic[[#This Row],[SampleVariableLabel]]+100*Systematic[[#This Row],[State]]</f>
        <v>224010304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224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2Oct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224010005</v>
      </c>
      <c r="H3960" s="134">
        <f>Systematic[[#This Row],[SampleVariableLabel]]+100*Systematic[[#This Row],[State]]</f>
        <v>224010405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224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3M2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224010006</v>
      </c>
      <c r="H3961" s="134">
        <f>Systematic[[#This Row],[SampleVariableLabel]]+100*Systematic[[#This Row],[State]]</f>
        <v>224010506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224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M(c)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224010001</v>
      </c>
      <c r="H3962" s="134">
        <f>Systematic[[#This Row],[SampleVariableLabel]]+100*Systematic[[#This Row],[State]]</f>
        <v>224010601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224</v>
      </c>
      <c r="B3963" s="1">
        <f>IF(C3963=0,IF(B3962=Protocol!$V$20,1,B3962+1),B3962)</f>
        <v>1</v>
      </c>
      <c r="C3963" s="1">
        <f>IF(C3962+1=Protocol!$V$21,0,C3962+1)</f>
        <v>7</v>
      </c>
      <c r="D3963" s="1">
        <f t="shared" si="139"/>
        <v>2</v>
      </c>
      <c r="E3963" s="1" t="str">
        <f>INDEX(Protocol[Mark],MATCH(C3963,Protocol[Step],0))</f>
        <v>4P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224010002</v>
      </c>
      <c r="H3963" s="134">
        <f>Systematic[[#This Row],[SampleVariableLabel]]+100*Systematic[[#This Row],[State]]</f>
        <v>224010702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224</v>
      </c>
      <c r="B3964" s="1">
        <f>IF(C3964=0,IF(B3963=Protocol!$V$20,1,B3963+1),B3963)</f>
        <v>1</v>
      </c>
      <c r="C3964" s="1">
        <f>IF(C3963+1=Protocol!$V$21,0,C3963+1)</f>
        <v>8</v>
      </c>
      <c r="D3964" s="1">
        <f t="shared" si="139"/>
        <v>3</v>
      </c>
      <c r="E3964" s="1" t="str">
        <f>INDEX(Protocol[Mark],MATCH(C3964,Protocol[Step],0))</f>
        <v>5G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224010003</v>
      </c>
      <c r="H3964" s="134">
        <f>Systematic[[#This Row],[SampleVariableLabel]]+100*Systematic[[#This Row],[State]]</f>
        <v>224010803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224</v>
      </c>
      <c r="B3965" s="1">
        <f>IF(C3965=0,IF(B3964=Protocol!$V$20,1,B3964+1),B3964)</f>
        <v>1</v>
      </c>
      <c r="C3965" s="1">
        <f>IF(C3964+1=Protocol!$V$21,0,C3964+1)</f>
        <v>9</v>
      </c>
      <c r="D3965" s="1">
        <f t="shared" si="139"/>
        <v>4</v>
      </c>
      <c r="E3965" s="1" t="str">
        <f>INDEX(Protocol[Mark],MATCH(C3965,Protocol[Step],0))</f>
        <v>6S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224010004</v>
      </c>
      <c r="H3965" s="134">
        <f>Systematic[[#This Row],[SampleVariableLabel]]+100*Systematic[[#This Row],[State]]</f>
        <v>224010904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224</v>
      </c>
      <c r="B3966" s="1">
        <f>IF(C3966=0,IF(B3965=Protocol!$V$20,1,B3965+1),B3965)</f>
        <v>1</v>
      </c>
      <c r="C3966" s="1">
        <f>IF(C3965+1=Protocol!$V$21,0,C3965+1)</f>
        <v>10</v>
      </c>
      <c r="D3966" s="1">
        <f t="shared" si="139"/>
        <v>5</v>
      </c>
      <c r="E3966" s="1" t="str">
        <f>INDEX(Protocol[Mark],MATCH(C3966,Protocol[Step],0))</f>
        <v>7Gp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224010005</v>
      </c>
      <c r="H3966" s="134">
        <f>Systematic[[#This Row],[SampleVariableLabel]]+100*Systematic[[#This Row],[State]]</f>
        <v>224011005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224</v>
      </c>
      <c r="B3967" s="1">
        <f>IF(C3967=0,IF(B3966=Protocol!$V$20,1,B3966+1),B3966)</f>
        <v>1</v>
      </c>
      <c r="C3967" s="1">
        <f>IF(C3966+1=Protocol!$V$21,0,C3966+1)</f>
        <v>11</v>
      </c>
      <c r="D3967" s="1">
        <f t="shared" si="139"/>
        <v>6</v>
      </c>
      <c r="E3967" s="1" t="str">
        <f>INDEX(Protocol[Mark],MATCH(C3967,Protocol[Step],0))</f>
        <v>8U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224010006</v>
      </c>
      <c r="H3967" s="134">
        <f>Systematic[[#This Row],[SampleVariableLabel]]+100*Systematic[[#This Row],[State]]</f>
        <v>224011106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224</v>
      </c>
      <c r="B3968" s="1">
        <f>IF(C3968=0,IF(B3967=Protocol!$V$20,1,B3967+1),B3967)</f>
        <v>1</v>
      </c>
      <c r="C3968" s="1">
        <f>IF(C3967+1=Protocol!$V$21,0,C3967+1)</f>
        <v>12</v>
      </c>
      <c r="D3968" s="1">
        <f t="shared" si="139"/>
        <v>1</v>
      </c>
      <c r="E3968" s="1" t="str">
        <f>INDEX(Protocol[Mark],MATCH(C3968,Protocol[Step],0))</f>
        <v>9Rot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224010001</v>
      </c>
      <c r="H3968" s="134">
        <f>Systematic[[#This Row],[SampleVariableLabel]]+100*Systematic[[#This Row],[State]]</f>
        <v>224011201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224</v>
      </c>
      <c r="B3969" s="1">
        <f>IF(C3969=0,IF(B3968=Protocol!$V$20,1,B3968+1),B3968)</f>
        <v>1</v>
      </c>
      <c r="C3969" s="1">
        <f>IF(C3968+1=Protocol!$V$21,0,C3968+1)</f>
        <v>13</v>
      </c>
      <c r="D3969" s="1">
        <f t="shared" si="139"/>
        <v>2</v>
      </c>
      <c r="E3969" s="1" t="str">
        <f>INDEX(Protocol[Mark],MATCH(C3969,Protocol[Step],0))</f>
        <v>10Ama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224010002</v>
      </c>
      <c r="H3969" s="134">
        <f>Systematic[[#This Row],[SampleVariableLabel]]+100*Systematic[[#This Row],[State]]</f>
        <v>224011302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225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R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225010003</v>
      </c>
      <c r="H3970" s="134">
        <f>Systematic[[#This Row],[SampleVariableLabel]]+100*Systematic[[#This Row],[State]]</f>
        <v>225010003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225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225010004</v>
      </c>
      <c r="H3971" s="134">
        <f>Systematic[[#This Row],[SampleVariableLabel]]+100*Systematic[[#This Row],[State]]</f>
        <v>225010104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225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(D)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225010005</v>
      </c>
      <c r="H3972" s="134">
        <f>Systematic[[#This Row],[SampleVariableLabel]]+100*Systematic[[#This Row],[State]]</f>
        <v>225010205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225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(M.1)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225010006</v>
      </c>
      <c r="H3973" s="134">
        <f>Systematic[[#This Row],[SampleVariableLabel]]+100*Systematic[[#This Row],[State]]</f>
        <v>225010306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225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225010001</v>
      </c>
      <c r="H3974" s="134">
        <f>Systematic[[#This Row],[SampleVariableLabel]]+100*Systematic[[#This Row],[State]]</f>
        <v>225010401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225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3M2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225010002</v>
      </c>
      <c r="H3975" s="134">
        <f>Systematic[[#This Row],[SampleVariableLabel]]+100*Systematic[[#This Row],[State]]</f>
        <v>225010502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225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M(c)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225010003</v>
      </c>
      <c r="H3976" s="134">
        <f>Systematic[[#This Row],[SampleVariableLabel]]+100*Systematic[[#This Row],[State]]</f>
        <v>225010603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225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4P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225010004</v>
      </c>
      <c r="H3977" s="134">
        <f>Systematic[[#This Row],[SampleVariableLabel]]+100*Systematic[[#This Row],[State]]</f>
        <v>225010704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225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5G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225010005</v>
      </c>
      <c r="H3978" s="134">
        <f>Systematic[[#This Row],[SampleVariableLabel]]+100*Systematic[[#This Row],[State]]</f>
        <v>225010805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225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6S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225010006</v>
      </c>
      <c r="H3979" s="134">
        <f>Systematic[[#This Row],[SampleVariableLabel]]+100*Systematic[[#This Row],[State]]</f>
        <v>225010906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225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7Gp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225010001</v>
      </c>
      <c r="H3980" s="134">
        <f>Systematic[[#This Row],[SampleVariableLabel]]+100*Systematic[[#This Row],[State]]</f>
        <v>225011001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225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8U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225010002</v>
      </c>
      <c r="H3981" s="134">
        <f>Systematic[[#This Row],[SampleVariableLabel]]+100*Systematic[[#This Row],[State]]</f>
        <v>225011102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225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9Rot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225010003</v>
      </c>
      <c r="H3982" s="134">
        <f>Systematic[[#This Row],[SampleVariableLabel]]+100*Systematic[[#This Row],[State]]</f>
        <v>225011203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225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10Ama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225010004</v>
      </c>
      <c r="H3983" s="134">
        <f>Systematic[[#This Row],[SampleVariableLabel]]+100*Systematic[[#This Row],[State]]</f>
        <v>225011304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226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R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226010005</v>
      </c>
      <c r="H3984" s="134">
        <f>Systematic[[#This Row],[SampleVariableLabel]]+100*Systematic[[#This Row],[State]]</f>
        <v>226010005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226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1Dig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226010006</v>
      </c>
      <c r="H3985" s="134">
        <f>Systematic[[#This Row],[SampleVariableLabel]]+100*Systematic[[#This Row],[State]]</f>
        <v>226010106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226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(D)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226010001</v>
      </c>
      <c r="H3986" s="134">
        <f>Systematic[[#This Row],[SampleVariableLabel]]+100*Systematic[[#This Row],[State]]</f>
        <v>226010201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226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(M.1)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226010002</v>
      </c>
      <c r="H3987" s="134">
        <f>Systematic[[#This Row],[SampleVariableLabel]]+100*Systematic[[#This Row],[State]]</f>
        <v>226010302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226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2Oct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226010003</v>
      </c>
      <c r="H3988" s="134">
        <f>Systematic[[#This Row],[SampleVariableLabel]]+100*Systematic[[#This Row],[State]]</f>
        <v>226010403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226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3M2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226010004</v>
      </c>
      <c r="H3989" s="134">
        <f>Systematic[[#This Row],[SampleVariableLabel]]+100*Systematic[[#This Row],[State]]</f>
        <v>226010504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226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M(c)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226010005</v>
      </c>
      <c r="H3990" s="134">
        <f>Systematic[[#This Row],[SampleVariableLabel]]+100*Systematic[[#This Row],[State]]</f>
        <v>226010605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226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4P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226010006</v>
      </c>
      <c r="H3991" s="134">
        <f>Systematic[[#This Row],[SampleVariableLabel]]+100*Systematic[[#This Row],[State]]</f>
        <v>226010706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226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5G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226010001</v>
      </c>
      <c r="H3992" s="134">
        <f>Systematic[[#This Row],[SampleVariableLabel]]+100*Systematic[[#This Row],[State]]</f>
        <v>226010801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226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6S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226010002</v>
      </c>
      <c r="H3993" s="134">
        <f>Systematic[[#This Row],[SampleVariableLabel]]+100*Systematic[[#This Row],[State]]</f>
        <v>226010902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226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7Gp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226010003</v>
      </c>
      <c r="H3994" s="134">
        <f>Systematic[[#This Row],[SampleVariableLabel]]+100*Systematic[[#This Row],[State]]</f>
        <v>226011003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226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8U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226010004</v>
      </c>
      <c r="H3995" s="134">
        <f>Systematic[[#This Row],[SampleVariableLabel]]+100*Systematic[[#This Row],[State]]</f>
        <v>226011104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226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9Rot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226010005</v>
      </c>
      <c r="H3996" s="134">
        <f>Systematic[[#This Row],[SampleVariableLabel]]+100*Systematic[[#This Row],[State]]</f>
        <v>226011205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226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10Ama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226010006</v>
      </c>
      <c r="H3997" s="134">
        <f>Systematic[[#This Row],[SampleVariableLabel]]+100*Systematic[[#This Row],[State]]</f>
        <v>226011306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227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R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227010001</v>
      </c>
      <c r="H3998" s="134">
        <f>Systematic[[#This Row],[SampleVariableLabel]]+100*Systematic[[#This Row],[State]]</f>
        <v>227010001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227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1Dig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227010002</v>
      </c>
      <c r="H3999" s="134">
        <f>Systematic[[#This Row],[SampleVariableLabel]]+100*Systematic[[#This Row],[State]]</f>
        <v>227010102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227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(D)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227010003</v>
      </c>
      <c r="H4000" s="134">
        <f>Systematic[[#This Row],[SampleVariableLabel]]+100*Systematic[[#This Row],[State]]</f>
        <v>227010203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227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(M.1)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227010004</v>
      </c>
      <c r="H4001" s="134">
        <f>Systematic[[#This Row],[SampleVariableLabel]]+100*Systematic[[#This Row],[State]]</f>
        <v>227010304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227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2Oct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227010005</v>
      </c>
      <c r="H4002" s="134">
        <f>Systematic[[#This Row],[SampleVariableLabel]]+100*Systematic[[#This Row],[State]]</f>
        <v>227010405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227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3M2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227010006</v>
      </c>
      <c r="H4003" s="134">
        <f>Systematic[[#This Row],[SampleVariableLabel]]+100*Systematic[[#This Row],[State]]</f>
        <v>227010506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227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M(c)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227010001</v>
      </c>
      <c r="H4004" s="134">
        <f>Systematic[[#This Row],[SampleVariableLabel]]+100*Systematic[[#This Row],[State]]</f>
        <v>227010601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227</v>
      </c>
      <c r="B4005" s="1">
        <f>IF(C4005=0,IF(B4004=Protocol!$V$20,1,B4004+1),B4004)</f>
        <v>1</v>
      </c>
      <c r="C4005" s="1">
        <f>IF(C4004+1=Protocol!$V$21,0,C4004+1)</f>
        <v>7</v>
      </c>
      <c r="D4005" s="1">
        <f t="shared" si="141"/>
        <v>2</v>
      </c>
      <c r="E4005" s="1" t="str">
        <f>INDEX(Protocol[Mark],MATCH(C4005,Protocol[Step],0))</f>
        <v>4P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227010002</v>
      </c>
      <c r="H4005" s="134">
        <f>Systematic[[#This Row],[SampleVariableLabel]]+100*Systematic[[#This Row],[State]]</f>
        <v>227010702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227</v>
      </c>
      <c r="B4006" s="1">
        <f>IF(C4006=0,IF(B4005=Protocol!$V$20,1,B4005+1),B4005)</f>
        <v>1</v>
      </c>
      <c r="C4006" s="1">
        <f>IF(C4005+1=Protocol!$V$21,0,C4005+1)</f>
        <v>8</v>
      </c>
      <c r="D4006" s="1">
        <f t="shared" si="141"/>
        <v>3</v>
      </c>
      <c r="E4006" s="1" t="str">
        <f>INDEX(Protocol[Mark],MATCH(C4006,Protocol[Step],0))</f>
        <v>5G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227010003</v>
      </c>
      <c r="H4006" s="134">
        <f>Systematic[[#This Row],[SampleVariableLabel]]+100*Systematic[[#This Row],[State]]</f>
        <v>227010803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227</v>
      </c>
      <c r="B4007" s="1">
        <f>IF(C4007=0,IF(B4006=Protocol!$V$20,1,B4006+1),B4006)</f>
        <v>1</v>
      </c>
      <c r="C4007" s="1">
        <f>IF(C4006+1=Protocol!$V$21,0,C4006+1)</f>
        <v>9</v>
      </c>
      <c r="D4007" s="1">
        <f t="shared" si="141"/>
        <v>4</v>
      </c>
      <c r="E4007" s="1" t="str">
        <f>INDEX(Protocol[Mark],MATCH(C4007,Protocol[Step],0))</f>
        <v>6S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227010004</v>
      </c>
      <c r="H4007" s="134">
        <f>Systematic[[#This Row],[SampleVariableLabel]]+100*Systematic[[#This Row],[State]]</f>
        <v>227010904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227</v>
      </c>
      <c r="B4008" s="1">
        <f>IF(C4008=0,IF(B4007=Protocol!$V$20,1,B4007+1),B4007)</f>
        <v>1</v>
      </c>
      <c r="C4008" s="1">
        <f>IF(C4007+1=Protocol!$V$21,0,C4007+1)</f>
        <v>10</v>
      </c>
      <c r="D4008" s="1">
        <f t="shared" si="141"/>
        <v>5</v>
      </c>
      <c r="E4008" s="1" t="str">
        <f>INDEX(Protocol[Mark],MATCH(C4008,Protocol[Step],0))</f>
        <v>7Gp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227010005</v>
      </c>
      <c r="H4008" s="134">
        <f>Systematic[[#This Row],[SampleVariableLabel]]+100*Systematic[[#This Row],[State]]</f>
        <v>227011005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227</v>
      </c>
      <c r="B4009" s="1">
        <f>IF(C4009=0,IF(B4008=Protocol!$V$20,1,B4008+1),B4008)</f>
        <v>1</v>
      </c>
      <c r="C4009" s="1">
        <f>IF(C4008+1=Protocol!$V$21,0,C4008+1)</f>
        <v>11</v>
      </c>
      <c r="D4009" s="1">
        <f t="shared" si="141"/>
        <v>6</v>
      </c>
      <c r="E4009" s="1" t="str">
        <f>INDEX(Protocol[Mark],MATCH(C4009,Protocol[Step],0))</f>
        <v>8U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227010006</v>
      </c>
      <c r="H4009" s="134">
        <f>Systematic[[#This Row],[SampleVariableLabel]]+100*Systematic[[#This Row],[State]]</f>
        <v>227011106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227</v>
      </c>
      <c r="B4010" s="1">
        <f>IF(C4010=0,IF(B4009=Protocol!$V$20,1,B4009+1),B4009)</f>
        <v>1</v>
      </c>
      <c r="C4010" s="1">
        <f>IF(C4009+1=Protocol!$V$21,0,C4009+1)</f>
        <v>12</v>
      </c>
      <c r="D4010" s="1">
        <f t="shared" si="141"/>
        <v>1</v>
      </c>
      <c r="E4010" s="1" t="str">
        <f>INDEX(Protocol[Mark],MATCH(C4010,Protocol[Step],0))</f>
        <v>9Rot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227010001</v>
      </c>
      <c r="H4010" s="134">
        <f>Systematic[[#This Row],[SampleVariableLabel]]+100*Systematic[[#This Row],[State]]</f>
        <v>227011201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227</v>
      </c>
      <c r="B4011" s="1">
        <f>IF(C4011=0,IF(B4010=Protocol!$V$20,1,B4010+1),B4010)</f>
        <v>1</v>
      </c>
      <c r="C4011" s="1">
        <f>IF(C4010+1=Protocol!$V$21,0,C4010+1)</f>
        <v>13</v>
      </c>
      <c r="D4011" s="1">
        <f t="shared" si="141"/>
        <v>2</v>
      </c>
      <c r="E4011" s="1" t="str">
        <f>INDEX(Protocol[Mark],MATCH(C4011,Protocol[Step],0))</f>
        <v>10Ama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227010002</v>
      </c>
      <c r="H4011" s="134">
        <f>Systematic[[#This Row],[SampleVariableLabel]]+100*Systematic[[#This Row],[State]]</f>
        <v>227011302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228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R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228010003</v>
      </c>
      <c r="H4012" s="134">
        <f>Systematic[[#This Row],[SampleVariableLabel]]+100*Systematic[[#This Row],[State]]</f>
        <v>228010003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228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1Dig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228010004</v>
      </c>
      <c r="H4013" s="134">
        <f>Systematic[[#This Row],[SampleVariableLabel]]+100*Systematic[[#This Row],[State]]</f>
        <v>228010104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228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(D)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228010005</v>
      </c>
      <c r="H4014" s="134">
        <f>Systematic[[#This Row],[SampleVariableLabel]]+100*Systematic[[#This Row],[State]]</f>
        <v>228010205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228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(M.1)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228010006</v>
      </c>
      <c r="H4015" s="134">
        <f>Systematic[[#This Row],[SampleVariableLabel]]+100*Systematic[[#This Row],[State]]</f>
        <v>228010306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228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2Oct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228010001</v>
      </c>
      <c r="H4016" s="134">
        <f>Systematic[[#This Row],[SampleVariableLabel]]+100*Systematic[[#This Row],[State]]</f>
        <v>228010401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228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3M2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228010002</v>
      </c>
      <c r="H4017" s="134">
        <f>Systematic[[#This Row],[SampleVariableLabel]]+100*Systematic[[#This Row],[State]]</f>
        <v>228010502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228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M(c)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228010003</v>
      </c>
      <c r="H4018" s="134">
        <f>Systematic[[#This Row],[SampleVariableLabel]]+100*Systematic[[#This Row],[State]]</f>
        <v>228010603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228</v>
      </c>
      <c r="B4019" s="1">
        <f>IF(C4019=0,IF(B4018=Protocol!$V$20,1,B4018+1),B4018)</f>
        <v>1</v>
      </c>
      <c r="C4019" s="1">
        <f>IF(C4018+1=Protocol!$V$21,0,C4018+1)</f>
        <v>7</v>
      </c>
      <c r="D4019" s="1">
        <f t="shared" si="141"/>
        <v>4</v>
      </c>
      <c r="E4019" s="1" t="str">
        <f>INDEX(Protocol[Mark],MATCH(C4019,Protocol[Step],0))</f>
        <v>4P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228010004</v>
      </c>
      <c r="H4019" s="134">
        <f>Systematic[[#This Row],[SampleVariableLabel]]+100*Systematic[[#This Row],[State]]</f>
        <v>228010704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228</v>
      </c>
      <c r="B4020" s="1">
        <f>IF(C4020=0,IF(B4019=Protocol!$V$20,1,B4019+1),B4019)</f>
        <v>1</v>
      </c>
      <c r="C4020" s="1">
        <f>IF(C4019+1=Protocol!$V$21,0,C4019+1)</f>
        <v>8</v>
      </c>
      <c r="D4020" s="1">
        <f t="shared" si="141"/>
        <v>5</v>
      </c>
      <c r="E4020" s="1" t="str">
        <f>INDEX(Protocol[Mark],MATCH(C4020,Protocol[Step],0))</f>
        <v>5G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228010005</v>
      </c>
      <c r="H4020" s="134">
        <f>Systematic[[#This Row],[SampleVariableLabel]]+100*Systematic[[#This Row],[State]]</f>
        <v>228010805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228</v>
      </c>
      <c r="B4021" s="1">
        <f>IF(C4021=0,IF(B4020=Protocol!$V$20,1,B4020+1),B4020)</f>
        <v>1</v>
      </c>
      <c r="C4021" s="1">
        <f>IF(C4020+1=Protocol!$V$21,0,C4020+1)</f>
        <v>9</v>
      </c>
      <c r="D4021" s="1">
        <f t="shared" si="141"/>
        <v>6</v>
      </c>
      <c r="E4021" s="1" t="str">
        <f>INDEX(Protocol[Mark],MATCH(C4021,Protocol[Step],0))</f>
        <v>6S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228010006</v>
      </c>
      <c r="H4021" s="134">
        <f>Systematic[[#This Row],[SampleVariableLabel]]+100*Systematic[[#This Row],[State]]</f>
        <v>228010906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228</v>
      </c>
      <c r="B4022" s="1">
        <f>IF(C4022=0,IF(B4021=Protocol!$V$20,1,B4021+1),B4021)</f>
        <v>1</v>
      </c>
      <c r="C4022" s="1">
        <f>IF(C4021+1=Protocol!$V$21,0,C4021+1)</f>
        <v>10</v>
      </c>
      <c r="D4022" s="1">
        <f t="shared" si="141"/>
        <v>1</v>
      </c>
      <c r="E4022" s="1" t="str">
        <f>INDEX(Protocol[Mark],MATCH(C4022,Protocol[Step],0))</f>
        <v>7Gp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228010001</v>
      </c>
      <c r="H4022" s="134">
        <f>Systematic[[#This Row],[SampleVariableLabel]]+100*Systematic[[#This Row],[State]]</f>
        <v>228011001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228</v>
      </c>
      <c r="B4023" s="1">
        <f>IF(C4023=0,IF(B4022=Protocol!$V$20,1,B4022+1),B4022)</f>
        <v>1</v>
      </c>
      <c r="C4023" s="1">
        <f>IF(C4022+1=Protocol!$V$21,0,C4022+1)</f>
        <v>11</v>
      </c>
      <c r="D4023" s="1">
        <f t="shared" si="141"/>
        <v>2</v>
      </c>
      <c r="E4023" s="1" t="str">
        <f>INDEX(Protocol[Mark],MATCH(C4023,Protocol[Step],0))</f>
        <v>8U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228010002</v>
      </c>
      <c r="H4023" s="134">
        <f>Systematic[[#This Row],[SampleVariableLabel]]+100*Systematic[[#This Row],[State]]</f>
        <v>228011102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228</v>
      </c>
      <c r="B4024" s="1">
        <f>IF(C4024=0,IF(B4023=Protocol!$V$20,1,B4023+1),B4023)</f>
        <v>1</v>
      </c>
      <c r="C4024" s="1">
        <f>IF(C4023+1=Protocol!$V$21,0,C4023+1)</f>
        <v>12</v>
      </c>
      <c r="D4024" s="1">
        <f t="shared" si="141"/>
        <v>3</v>
      </c>
      <c r="E4024" s="1" t="str">
        <f>INDEX(Protocol[Mark],MATCH(C4024,Protocol[Step],0))</f>
        <v>9Rot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228010003</v>
      </c>
      <c r="H4024" s="134">
        <f>Systematic[[#This Row],[SampleVariableLabel]]+100*Systematic[[#This Row],[State]]</f>
        <v>228011203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228</v>
      </c>
      <c r="B4025" s="1">
        <f>IF(C4025=0,IF(B4024=Protocol!$V$20,1,B4024+1),B4024)</f>
        <v>1</v>
      </c>
      <c r="C4025" s="1">
        <f>IF(C4024+1=Protocol!$V$21,0,C4024+1)</f>
        <v>13</v>
      </c>
      <c r="D4025" s="1">
        <f t="shared" si="141"/>
        <v>4</v>
      </c>
      <c r="E4025" s="1" t="str">
        <f>INDEX(Protocol[Mark],MATCH(C4025,Protocol[Step],0))</f>
        <v>10Ama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228010004</v>
      </c>
      <c r="H4025" s="134">
        <f>Systematic[[#This Row],[SampleVariableLabel]]+100*Systematic[[#This Row],[State]]</f>
        <v>228011304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229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R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229010005</v>
      </c>
      <c r="H4026" s="134">
        <f>Systematic[[#This Row],[SampleVariableLabel]]+100*Systematic[[#This Row],[State]]</f>
        <v>229010005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229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1Dig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229010006</v>
      </c>
      <c r="H4027" s="134">
        <f>Systematic[[#This Row],[SampleVariableLabel]]+100*Systematic[[#This Row],[State]]</f>
        <v>229010106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229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(D)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229010001</v>
      </c>
      <c r="H4028" s="134">
        <f>Systematic[[#This Row],[SampleVariableLabel]]+100*Systematic[[#This Row],[State]]</f>
        <v>229010201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229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(M.1)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229010002</v>
      </c>
      <c r="H4029" s="134">
        <f>Systematic[[#This Row],[SampleVariableLabel]]+100*Systematic[[#This Row],[State]]</f>
        <v>229010302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229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2Oct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229010003</v>
      </c>
      <c r="H4030" s="134">
        <f>Systematic[[#This Row],[SampleVariableLabel]]+100*Systematic[[#This Row],[State]]</f>
        <v>229010403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229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3M2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229010004</v>
      </c>
      <c r="H4031" s="134">
        <f>Systematic[[#This Row],[SampleVariableLabel]]+100*Systematic[[#This Row],[State]]</f>
        <v>229010504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229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M(c)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229010005</v>
      </c>
      <c r="H4032" s="134">
        <f>Systematic[[#This Row],[SampleVariableLabel]]+100*Systematic[[#This Row],[State]]</f>
        <v>229010605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229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4P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229010006</v>
      </c>
      <c r="H4033" s="134">
        <f>Systematic[[#This Row],[SampleVariableLabel]]+100*Systematic[[#This Row],[State]]</f>
        <v>229010706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229</v>
      </c>
      <c r="B4034" s="1">
        <f>IF(C4034=0,IF(B4033=Protocol!$V$20,1,B4033+1),B4033)</f>
        <v>1</v>
      </c>
      <c r="C4034" s="1">
        <f>IF(C4033+1=Protocol!$V$21,0,C4033+1)</f>
        <v>8</v>
      </c>
      <c r="D4034" s="1">
        <f t="shared" si="141"/>
        <v>1</v>
      </c>
      <c r="E4034" s="1" t="str">
        <f>INDEX(Protocol[Mark],MATCH(C4034,Protocol[Step],0))</f>
        <v>5G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229010001</v>
      </c>
      <c r="H4034" s="134">
        <f>Systematic[[#This Row],[SampleVariableLabel]]+100*Systematic[[#This Row],[State]]</f>
        <v>229010801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229</v>
      </c>
      <c r="B4035" s="1">
        <f>IF(C4035=0,IF(B4034=Protocol!$V$20,1,B4034+1),B4034)</f>
        <v>1</v>
      </c>
      <c r="C4035" s="1">
        <f>IF(C4034+1=Protocol!$V$21,0,C4034+1)</f>
        <v>9</v>
      </c>
      <c r="D4035" s="1">
        <f t="shared" ref="D4035:D4098" si="143">IF(D4034=nVariables,1,D4034+1)</f>
        <v>2</v>
      </c>
      <c r="E4035" s="1" t="str">
        <f>INDEX(Protocol[Mark],MATCH(C4035,Protocol[Step],0))</f>
        <v>6S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229010002</v>
      </c>
      <c r="H4035" s="134">
        <f>Systematic[[#This Row],[SampleVariableLabel]]+100*Systematic[[#This Row],[State]]</f>
        <v>229010902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229</v>
      </c>
      <c r="B4036" s="1">
        <f>IF(C4036=0,IF(B4035=Protocol!$V$20,1,B4035+1),B4035)</f>
        <v>1</v>
      </c>
      <c r="C4036" s="1">
        <f>IF(C4035+1=Protocol!$V$21,0,C4035+1)</f>
        <v>10</v>
      </c>
      <c r="D4036" s="1">
        <f t="shared" si="143"/>
        <v>3</v>
      </c>
      <c r="E4036" s="1" t="str">
        <f>INDEX(Protocol[Mark],MATCH(C4036,Protocol[Step],0))</f>
        <v>7Gp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229010003</v>
      </c>
      <c r="H4036" s="134">
        <f>Systematic[[#This Row],[SampleVariableLabel]]+100*Systematic[[#This Row],[State]]</f>
        <v>229011003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229</v>
      </c>
      <c r="B4037" s="1">
        <f>IF(C4037=0,IF(B4036=Protocol!$V$20,1,B4036+1),B4036)</f>
        <v>1</v>
      </c>
      <c r="C4037" s="1">
        <f>IF(C4036+1=Protocol!$V$21,0,C4036+1)</f>
        <v>11</v>
      </c>
      <c r="D4037" s="1">
        <f t="shared" si="143"/>
        <v>4</v>
      </c>
      <c r="E4037" s="1" t="str">
        <f>INDEX(Protocol[Mark],MATCH(C4037,Protocol[Step],0))</f>
        <v>8U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229010004</v>
      </c>
      <c r="H4037" s="134">
        <f>Systematic[[#This Row],[SampleVariableLabel]]+100*Systematic[[#This Row],[State]]</f>
        <v>229011104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229</v>
      </c>
      <c r="B4038" s="1">
        <f>IF(C4038=0,IF(B4037=Protocol!$V$20,1,B4037+1),B4037)</f>
        <v>1</v>
      </c>
      <c r="C4038" s="1">
        <f>IF(C4037+1=Protocol!$V$21,0,C4037+1)</f>
        <v>12</v>
      </c>
      <c r="D4038" s="1">
        <f t="shared" si="143"/>
        <v>5</v>
      </c>
      <c r="E4038" s="1" t="str">
        <f>INDEX(Protocol[Mark],MATCH(C4038,Protocol[Step],0))</f>
        <v>9Rot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229010005</v>
      </c>
      <c r="H4038" s="134">
        <f>Systematic[[#This Row],[SampleVariableLabel]]+100*Systematic[[#This Row],[State]]</f>
        <v>229011205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229</v>
      </c>
      <c r="B4039" s="1">
        <f>IF(C4039=0,IF(B4038=Protocol!$V$20,1,B4038+1),B4038)</f>
        <v>1</v>
      </c>
      <c r="C4039" s="1">
        <f>IF(C4038+1=Protocol!$V$21,0,C4038+1)</f>
        <v>13</v>
      </c>
      <c r="D4039" s="1">
        <f t="shared" si="143"/>
        <v>6</v>
      </c>
      <c r="E4039" s="1" t="str">
        <f>INDEX(Protocol[Mark],MATCH(C4039,Protocol[Step],0))</f>
        <v>10Ama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229010006</v>
      </c>
      <c r="H4039" s="134">
        <f>Systematic[[#This Row],[SampleVariableLabel]]+100*Systematic[[#This Row],[State]]</f>
        <v>229011306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230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R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230010001</v>
      </c>
      <c r="H4040" s="134">
        <f>Systematic[[#This Row],[SampleVariableLabel]]+100*Systematic[[#This Row],[State]]</f>
        <v>230010001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230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1Dig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230010002</v>
      </c>
      <c r="H4041" s="134">
        <f>Systematic[[#This Row],[SampleVariableLabel]]+100*Systematic[[#This Row],[State]]</f>
        <v>230010102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230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(D)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230010003</v>
      </c>
      <c r="H4042" s="134">
        <f>Systematic[[#This Row],[SampleVariableLabel]]+100*Systematic[[#This Row],[State]]</f>
        <v>230010203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230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(M.1)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230010004</v>
      </c>
      <c r="H4043" s="134">
        <f>Systematic[[#This Row],[SampleVariableLabel]]+100*Systematic[[#This Row],[State]]</f>
        <v>230010304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230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2Oct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230010005</v>
      </c>
      <c r="H4044" s="134">
        <f>Systematic[[#This Row],[SampleVariableLabel]]+100*Systematic[[#This Row],[State]]</f>
        <v>230010405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230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3M2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230010006</v>
      </c>
      <c r="H4045" s="134">
        <f>Systematic[[#This Row],[SampleVariableLabel]]+100*Systematic[[#This Row],[State]]</f>
        <v>230010506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230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M(c)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230010001</v>
      </c>
      <c r="H4046" s="134">
        <f>Systematic[[#This Row],[SampleVariableLabel]]+100*Systematic[[#This Row],[State]]</f>
        <v>230010601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230</v>
      </c>
      <c r="B4047" s="1">
        <f>IF(C4047=0,IF(B4046=Protocol!$V$20,1,B4046+1),B4046)</f>
        <v>1</v>
      </c>
      <c r="C4047" s="1">
        <f>IF(C4046+1=Protocol!$V$21,0,C4046+1)</f>
        <v>7</v>
      </c>
      <c r="D4047" s="1">
        <f t="shared" si="143"/>
        <v>2</v>
      </c>
      <c r="E4047" s="1" t="str">
        <f>INDEX(Protocol[Mark],MATCH(C4047,Protocol[Step],0))</f>
        <v>4P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230010002</v>
      </c>
      <c r="H4047" s="134">
        <f>Systematic[[#This Row],[SampleVariableLabel]]+100*Systematic[[#This Row],[State]]</f>
        <v>230010702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230</v>
      </c>
      <c r="B4048" s="1">
        <f>IF(C4048=0,IF(B4047=Protocol!$V$20,1,B4047+1),B4047)</f>
        <v>1</v>
      </c>
      <c r="C4048" s="1">
        <f>IF(C4047+1=Protocol!$V$21,0,C4047+1)</f>
        <v>8</v>
      </c>
      <c r="D4048" s="1">
        <f t="shared" si="143"/>
        <v>3</v>
      </c>
      <c r="E4048" s="1" t="str">
        <f>INDEX(Protocol[Mark],MATCH(C4048,Protocol[Step],0))</f>
        <v>5G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230010003</v>
      </c>
      <c r="H4048" s="134">
        <f>Systematic[[#This Row],[SampleVariableLabel]]+100*Systematic[[#This Row],[State]]</f>
        <v>230010803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230</v>
      </c>
      <c r="B4049" s="1">
        <f>IF(C4049=0,IF(B4048=Protocol!$V$20,1,B4048+1),B4048)</f>
        <v>1</v>
      </c>
      <c r="C4049" s="1">
        <f>IF(C4048+1=Protocol!$V$21,0,C4048+1)</f>
        <v>9</v>
      </c>
      <c r="D4049" s="1">
        <f t="shared" si="143"/>
        <v>4</v>
      </c>
      <c r="E4049" s="1" t="str">
        <f>INDEX(Protocol[Mark],MATCH(C4049,Protocol[Step],0))</f>
        <v>6S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230010004</v>
      </c>
      <c r="H4049" s="134">
        <f>Systematic[[#This Row],[SampleVariableLabel]]+100*Systematic[[#This Row],[State]]</f>
        <v>230010904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230</v>
      </c>
      <c r="B4050" s="1">
        <f>IF(C4050=0,IF(B4049=Protocol!$V$20,1,B4049+1),B4049)</f>
        <v>1</v>
      </c>
      <c r="C4050" s="1">
        <f>IF(C4049+1=Protocol!$V$21,0,C4049+1)</f>
        <v>10</v>
      </c>
      <c r="D4050" s="1">
        <f t="shared" si="143"/>
        <v>5</v>
      </c>
      <c r="E4050" s="1" t="str">
        <f>INDEX(Protocol[Mark],MATCH(C4050,Protocol[Step],0))</f>
        <v>7Gp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230010005</v>
      </c>
      <c r="H4050" s="134">
        <f>Systematic[[#This Row],[SampleVariableLabel]]+100*Systematic[[#This Row],[State]]</f>
        <v>230011005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230</v>
      </c>
      <c r="B4051" s="1">
        <f>IF(C4051=0,IF(B4050=Protocol!$V$20,1,B4050+1),B4050)</f>
        <v>1</v>
      </c>
      <c r="C4051" s="1">
        <f>IF(C4050+1=Protocol!$V$21,0,C4050+1)</f>
        <v>11</v>
      </c>
      <c r="D4051" s="1">
        <f t="shared" si="143"/>
        <v>6</v>
      </c>
      <c r="E4051" s="1" t="str">
        <f>INDEX(Protocol[Mark],MATCH(C4051,Protocol[Step],0))</f>
        <v>8U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230010006</v>
      </c>
      <c r="H4051" s="134">
        <f>Systematic[[#This Row],[SampleVariableLabel]]+100*Systematic[[#This Row],[State]]</f>
        <v>230011106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230</v>
      </c>
      <c r="B4052" s="1">
        <f>IF(C4052=0,IF(B4051=Protocol!$V$20,1,B4051+1),B4051)</f>
        <v>1</v>
      </c>
      <c r="C4052" s="1">
        <f>IF(C4051+1=Protocol!$V$21,0,C4051+1)</f>
        <v>12</v>
      </c>
      <c r="D4052" s="1">
        <f t="shared" si="143"/>
        <v>1</v>
      </c>
      <c r="E4052" s="1" t="str">
        <f>INDEX(Protocol[Mark],MATCH(C4052,Protocol[Step],0))</f>
        <v>9Rot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230010001</v>
      </c>
      <c r="H4052" s="134">
        <f>Systematic[[#This Row],[SampleVariableLabel]]+100*Systematic[[#This Row],[State]]</f>
        <v>230011201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230</v>
      </c>
      <c r="B4053" s="1">
        <f>IF(C4053=0,IF(B4052=Protocol!$V$20,1,B4052+1),B4052)</f>
        <v>1</v>
      </c>
      <c r="C4053" s="1">
        <f>IF(C4052+1=Protocol!$V$21,0,C4052+1)</f>
        <v>13</v>
      </c>
      <c r="D4053" s="1">
        <f t="shared" si="143"/>
        <v>2</v>
      </c>
      <c r="E4053" s="1" t="str">
        <f>INDEX(Protocol[Mark],MATCH(C4053,Protocol[Step],0))</f>
        <v>10Ama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230010002</v>
      </c>
      <c r="H4053" s="134">
        <f>Systematic[[#This Row],[SampleVariableLabel]]+100*Systematic[[#This Row],[State]]</f>
        <v>230011302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231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R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231010003</v>
      </c>
      <c r="H4054" s="134">
        <f>Systematic[[#This Row],[SampleVariableLabel]]+100*Systematic[[#This Row],[State]]</f>
        <v>231010003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231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1Dig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231010004</v>
      </c>
      <c r="H4055" s="134">
        <f>Systematic[[#This Row],[SampleVariableLabel]]+100*Systematic[[#This Row],[State]]</f>
        <v>231010104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231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(D)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231010005</v>
      </c>
      <c r="H4056" s="134">
        <f>Systematic[[#This Row],[SampleVariableLabel]]+100*Systematic[[#This Row],[State]]</f>
        <v>231010205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231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(M.1)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231010006</v>
      </c>
      <c r="H4057" s="134">
        <f>Systematic[[#This Row],[SampleVariableLabel]]+100*Systematic[[#This Row],[State]]</f>
        <v>231010306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231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2Oct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231010001</v>
      </c>
      <c r="H4058" s="134">
        <f>Systematic[[#This Row],[SampleVariableLabel]]+100*Systematic[[#This Row],[State]]</f>
        <v>231010401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231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3M2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231010002</v>
      </c>
      <c r="H4059" s="134">
        <f>Systematic[[#This Row],[SampleVariableLabel]]+100*Systematic[[#This Row],[State]]</f>
        <v>231010502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231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M(c)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231010003</v>
      </c>
      <c r="H4060" s="134">
        <f>Systematic[[#This Row],[SampleVariableLabel]]+100*Systematic[[#This Row],[State]]</f>
        <v>231010603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231</v>
      </c>
      <c r="B4061" s="1">
        <f>IF(C4061=0,IF(B4060=Protocol!$V$20,1,B4060+1),B4060)</f>
        <v>1</v>
      </c>
      <c r="C4061" s="1">
        <f>IF(C4060+1=Protocol!$V$21,0,C4060+1)</f>
        <v>7</v>
      </c>
      <c r="D4061" s="1">
        <f t="shared" si="143"/>
        <v>4</v>
      </c>
      <c r="E4061" s="1" t="str">
        <f>INDEX(Protocol[Mark],MATCH(C4061,Protocol[Step],0))</f>
        <v>4P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231010004</v>
      </c>
      <c r="H4061" s="134">
        <f>Systematic[[#This Row],[SampleVariableLabel]]+100*Systematic[[#This Row],[State]]</f>
        <v>231010704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231</v>
      </c>
      <c r="B4062" s="1">
        <f>IF(C4062=0,IF(B4061=Protocol!$V$20,1,B4061+1),B4061)</f>
        <v>1</v>
      </c>
      <c r="C4062" s="1">
        <f>IF(C4061+1=Protocol!$V$21,0,C4061+1)</f>
        <v>8</v>
      </c>
      <c r="D4062" s="1">
        <f t="shared" si="143"/>
        <v>5</v>
      </c>
      <c r="E4062" s="1" t="str">
        <f>INDEX(Protocol[Mark],MATCH(C4062,Protocol[Step],0))</f>
        <v>5G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231010005</v>
      </c>
      <c r="H4062" s="134">
        <f>Systematic[[#This Row],[SampleVariableLabel]]+100*Systematic[[#This Row],[State]]</f>
        <v>231010805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231</v>
      </c>
      <c r="B4063" s="1">
        <f>IF(C4063=0,IF(B4062=Protocol!$V$20,1,B4062+1),B4062)</f>
        <v>1</v>
      </c>
      <c r="C4063" s="1">
        <f>IF(C4062+1=Protocol!$V$21,0,C4062+1)</f>
        <v>9</v>
      </c>
      <c r="D4063" s="1">
        <f t="shared" si="143"/>
        <v>6</v>
      </c>
      <c r="E4063" s="1" t="str">
        <f>INDEX(Protocol[Mark],MATCH(C4063,Protocol[Step],0))</f>
        <v>6S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231010006</v>
      </c>
      <c r="H4063" s="134">
        <f>Systematic[[#This Row],[SampleVariableLabel]]+100*Systematic[[#This Row],[State]]</f>
        <v>231010906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231</v>
      </c>
      <c r="B4064" s="1">
        <f>IF(C4064=0,IF(B4063=Protocol!$V$20,1,B4063+1),B4063)</f>
        <v>1</v>
      </c>
      <c r="C4064" s="1">
        <f>IF(C4063+1=Protocol!$V$21,0,C4063+1)</f>
        <v>10</v>
      </c>
      <c r="D4064" s="1">
        <f t="shared" si="143"/>
        <v>1</v>
      </c>
      <c r="E4064" s="1" t="str">
        <f>INDEX(Protocol[Mark],MATCH(C4064,Protocol[Step],0))</f>
        <v>7Gp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231010001</v>
      </c>
      <c r="H4064" s="134">
        <f>Systematic[[#This Row],[SampleVariableLabel]]+100*Systematic[[#This Row],[State]]</f>
        <v>231011001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231</v>
      </c>
      <c r="B4065" s="1">
        <f>IF(C4065=0,IF(B4064=Protocol!$V$20,1,B4064+1),B4064)</f>
        <v>1</v>
      </c>
      <c r="C4065" s="1">
        <f>IF(C4064+1=Protocol!$V$21,0,C4064+1)</f>
        <v>11</v>
      </c>
      <c r="D4065" s="1">
        <f t="shared" si="143"/>
        <v>2</v>
      </c>
      <c r="E4065" s="1" t="str">
        <f>INDEX(Protocol[Mark],MATCH(C4065,Protocol[Step],0))</f>
        <v>8U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231010002</v>
      </c>
      <c r="H4065" s="134">
        <f>Systematic[[#This Row],[SampleVariableLabel]]+100*Systematic[[#This Row],[State]]</f>
        <v>231011102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231</v>
      </c>
      <c r="B4066" s="1">
        <f>IF(C4066=0,IF(B4065=Protocol!$V$20,1,B4065+1),B4065)</f>
        <v>1</v>
      </c>
      <c r="C4066" s="1">
        <f>IF(C4065+1=Protocol!$V$21,0,C4065+1)</f>
        <v>12</v>
      </c>
      <c r="D4066" s="1">
        <f t="shared" si="143"/>
        <v>3</v>
      </c>
      <c r="E4066" s="1" t="str">
        <f>INDEX(Protocol[Mark],MATCH(C4066,Protocol[Step],0))</f>
        <v>9Rot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231010003</v>
      </c>
      <c r="H4066" s="134">
        <f>Systematic[[#This Row],[SampleVariableLabel]]+100*Systematic[[#This Row],[State]]</f>
        <v>231011203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231</v>
      </c>
      <c r="B4067" s="1">
        <f>IF(C4067=0,IF(B4066=Protocol!$V$20,1,B4066+1),B4066)</f>
        <v>1</v>
      </c>
      <c r="C4067" s="1">
        <f>IF(C4066+1=Protocol!$V$21,0,C4066+1)</f>
        <v>13</v>
      </c>
      <c r="D4067" s="1">
        <f t="shared" si="143"/>
        <v>4</v>
      </c>
      <c r="E4067" s="1" t="str">
        <f>INDEX(Protocol[Mark],MATCH(C4067,Protocol[Step],0))</f>
        <v>10Ama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231010004</v>
      </c>
      <c r="H4067" s="134">
        <f>Systematic[[#This Row],[SampleVariableLabel]]+100*Systematic[[#This Row],[State]]</f>
        <v>231011304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232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R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232010005</v>
      </c>
      <c r="H4068" s="134">
        <f>Systematic[[#This Row],[SampleVariableLabel]]+100*Systematic[[#This Row],[State]]</f>
        <v>232010005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232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1Dig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232010006</v>
      </c>
      <c r="H4069" s="134">
        <f>Systematic[[#This Row],[SampleVariableLabel]]+100*Systematic[[#This Row],[State]]</f>
        <v>232010106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232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(D)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232010001</v>
      </c>
      <c r="H4070" s="134">
        <f>Systematic[[#This Row],[SampleVariableLabel]]+100*Systematic[[#This Row],[State]]</f>
        <v>232010201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232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(M.1)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232010002</v>
      </c>
      <c r="H4071" s="134">
        <f>Systematic[[#This Row],[SampleVariableLabel]]+100*Systematic[[#This Row],[State]]</f>
        <v>232010302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232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2Oct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232010003</v>
      </c>
      <c r="H4072" s="134">
        <f>Systematic[[#This Row],[SampleVariableLabel]]+100*Systematic[[#This Row],[State]]</f>
        <v>232010403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232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3M2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232010004</v>
      </c>
      <c r="H4073" s="134">
        <f>Systematic[[#This Row],[SampleVariableLabel]]+100*Systematic[[#This Row],[State]]</f>
        <v>232010504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232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M(c)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232010005</v>
      </c>
      <c r="H4074" s="134">
        <f>Systematic[[#This Row],[SampleVariableLabel]]+100*Systematic[[#This Row],[State]]</f>
        <v>232010605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232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4P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232010006</v>
      </c>
      <c r="H4075" s="134">
        <f>Systematic[[#This Row],[SampleVariableLabel]]+100*Systematic[[#This Row],[State]]</f>
        <v>232010706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232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5G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232010001</v>
      </c>
      <c r="H4076" s="134">
        <f>Systematic[[#This Row],[SampleVariableLabel]]+100*Systematic[[#This Row],[State]]</f>
        <v>232010801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232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6S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232010002</v>
      </c>
      <c r="H4077" s="134">
        <f>Systematic[[#This Row],[SampleVariableLabel]]+100*Systematic[[#This Row],[State]]</f>
        <v>232010902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232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7Gp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232010003</v>
      </c>
      <c r="H4078" s="134">
        <f>Systematic[[#This Row],[SampleVariableLabel]]+100*Systematic[[#This Row],[State]]</f>
        <v>232011003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232</v>
      </c>
      <c r="B4079" s="1">
        <f>IF(C4079=0,IF(B4078=Protocol!$V$20,1,B4078+1),B4078)</f>
        <v>1</v>
      </c>
      <c r="C4079" s="1">
        <f>IF(C4078+1=Protocol!$V$21,0,C4078+1)</f>
        <v>11</v>
      </c>
      <c r="D4079" s="1">
        <f t="shared" si="143"/>
        <v>4</v>
      </c>
      <c r="E4079" s="1" t="str">
        <f>INDEX(Protocol[Mark],MATCH(C4079,Protocol[Step],0))</f>
        <v>8U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232010004</v>
      </c>
      <c r="H4079" s="134">
        <f>Systematic[[#This Row],[SampleVariableLabel]]+100*Systematic[[#This Row],[State]]</f>
        <v>232011104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232</v>
      </c>
      <c r="B4080" s="1">
        <f>IF(C4080=0,IF(B4079=Protocol!$V$20,1,B4079+1),B4079)</f>
        <v>1</v>
      </c>
      <c r="C4080" s="1">
        <f>IF(C4079+1=Protocol!$V$21,0,C4079+1)</f>
        <v>12</v>
      </c>
      <c r="D4080" s="1">
        <f t="shared" si="143"/>
        <v>5</v>
      </c>
      <c r="E4080" s="1" t="str">
        <f>INDEX(Protocol[Mark],MATCH(C4080,Protocol[Step],0))</f>
        <v>9Rot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232010005</v>
      </c>
      <c r="H4080" s="134">
        <f>Systematic[[#This Row],[SampleVariableLabel]]+100*Systematic[[#This Row],[State]]</f>
        <v>232011205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232</v>
      </c>
      <c r="B4081" s="1">
        <f>IF(C4081=0,IF(B4080=Protocol!$V$20,1,B4080+1),B4080)</f>
        <v>1</v>
      </c>
      <c r="C4081" s="1">
        <f>IF(C4080+1=Protocol!$V$21,0,C4080+1)</f>
        <v>13</v>
      </c>
      <c r="D4081" s="1">
        <f t="shared" si="143"/>
        <v>6</v>
      </c>
      <c r="E4081" s="1" t="str">
        <f>INDEX(Protocol[Mark],MATCH(C4081,Protocol[Step],0))</f>
        <v>10Ama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232010006</v>
      </c>
      <c r="H4081" s="134">
        <f>Systematic[[#This Row],[SampleVariableLabel]]+100*Systematic[[#This Row],[State]]</f>
        <v>232011306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233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R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233010001</v>
      </c>
      <c r="H4082" s="134">
        <f>Systematic[[#This Row],[SampleVariableLabel]]+100*Systematic[[#This Row],[State]]</f>
        <v>233010001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233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233010002</v>
      </c>
      <c r="H4083" s="134">
        <f>Systematic[[#This Row],[SampleVariableLabel]]+100*Systematic[[#This Row],[State]]</f>
        <v>233010102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233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(D)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233010003</v>
      </c>
      <c r="H4084" s="134">
        <f>Systematic[[#This Row],[SampleVariableLabel]]+100*Systematic[[#This Row],[State]]</f>
        <v>233010203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233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(M.1)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233010004</v>
      </c>
      <c r="H4085" s="134">
        <f>Systematic[[#This Row],[SampleVariableLabel]]+100*Systematic[[#This Row],[State]]</f>
        <v>233010304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233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233010005</v>
      </c>
      <c r="H4086" s="134">
        <f>Systematic[[#This Row],[SampleVariableLabel]]+100*Systematic[[#This Row],[State]]</f>
        <v>233010405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233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3M2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233010006</v>
      </c>
      <c r="H4087" s="134">
        <f>Systematic[[#This Row],[SampleVariableLabel]]+100*Systematic[[#This Row],[State]]</f>
        <v>233010506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233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M(c)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233010001</v>
      </c>
      <c r="H4088" s="134">
        <f>Systematic[[#This Row],[SampleVariableLabel]]+100*Systematic[[#This Row],[State]]</f>
        <v>233010601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233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4P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233010002</v>
      </c>
      <c r="H4089" s="134">
        <f>Systematic[[#This Row],[SampleVariableLabel]]+100*Systematic[[#This Row],[State]]</f>
        <v>233010702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233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5G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233010003</v>
      </c>
      <c r="H4090" s="134">
        <f>Systematic[[#This Row],[SampleVariableLabel]]+100*Systematic[[#This Row],[State]]</f>
        <v>233010803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233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6S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233010004</v>
      </c>
      <c r="H4091" s="134">
        <f>Systematic[[#This Row],[SampleVariableLabel]]+100*Systematic[[#This Row],[State]]</f>
        <v>233010904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233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7Gp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233010005</v>
      </c>
      <c r="H4092" s="134">
        <f>Systematic[[#This Row],[SampleVariableLabel]]+100*Systematic[[#This Row],[State]]</f>
        <v>233011005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233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8U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233010006</v>
      </c>
      <c r="H4093" s="134">
        <f>Systematic[[#This Row],[SampleVariableLabel]]+100*Systematic[[#This Row],[State]]</f>
        <v>233011106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233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9Rot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233010001</v>
      </c>
      <c r="H4094" s="134">
        <f>Systematic[[#This Row],[SampleVariableLabel]]+100*Systematic[[#This Row],[State]]</f>
        <v>233011201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233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10Ama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233010002</v>
      </c>
      <c r="H4095" s="134">
        <f>Systematic[[#This Row],[SampleVariableLabel]]+100*Systematic[[#This Row],[State]]</f>
        <v>233011302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234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R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234010003</v>
      </c>
      <c r="H4096" s="134">
        <f>Systematic[[#This Row],[SampleVariableLabel]]+100*Systematic[[#This Row],[State]]</f>
        <v>234010003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234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1Dig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234010004</v>
      </c>
      <c r="H4097" s="134">
        <f>Systematic[[#This Row],[SampleVariableLabel]]+100*Systematic[[#This Row],[State]]</f>
        <v>234010104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234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(D)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234010005</v>
      </c>
      <c r="H4098" s="134">
        <f>Systematic[[#This Row],[SampleVariableLabel]]+100*Systematic[[#This Row],[State]]</f>
        <v>234010205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234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(M.1)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234010006</v>
      </c>
      <c r="H4099" s="134">
        <f>Systematic[[#This Row],[SampleVariableLabel]]+100*Systematic[[#This Row],[State]]</f>
        <v>234010306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234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2Oct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234010001</v>
      </c>
      <c r="H4100" s="134">
        <f>Systematic[[#This Row],[SampleVariableLabel]]+100*Systematic[[#This Row],[State]]</f>
        <v>234010401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234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3M2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234010002</v>
      </c>
      <c r="H4101" s="134">
        <f>Systematic[[#This Row],[SampleVariableLabel]]+100*Systematic[[#This Row],[State]]</f>
        <v>234010502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234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M(c)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234010003</v>
      </c>
      <c r="H4102" s="134">
        <f>Systematic[[#This Row],[SampleVariableLabel]]+100*Systematic[[#This Row],[State]]</f>
        <v>234010603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234</v>
      </c>
      <c r="B4103" s="1">
        <f>IF(C4103=0,IF(B4102=Protocol!$V$20,1,B4102+1),B4102)</f>
        <v>1</v>
      </c>
      <c r="C4103" s="1">
        <f>IF(C4102+1=Protocol!$V$21,0,C4102+1)</f>
        <v>7</v>
      </c>
      <c r="D4103" s="1">
        <f t="shared" si="145"/>
        <v>4</v>
      </c>
      <c r="E4103" s="1" t="str">
        <f>INDEX(Protocol[Mark],MATCH(C4103,Protocol[Step],0))</f>
        <v>4P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234010004</v>
      </c>
      <c r="H4103" s="134">
        <f>Systematic[[#This Row],[SampleVariableLabel]]+100*Systematic[[#This Row],[State]]</f>
        <v>234010704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234</v>
      </c>
      <c r="B4104" s="1">
        <f>IF(C4104=0,IF(B4103=Protocol!$V$20,1,B4103+1),B4103)</f>
        <v>1</v>
      </c>
      <c r="C4104" s="1">
        <f>IF(C4103+1=Protocol!$V$21,0,C4103+1)</f>
        <v>8</v>
      </c>
      <c r="D4104" s="1">
        <f t="shared" si="145"/>
        <v>5</v>
      </c>
      <c r="E4104" s="1" t="str">
        <f>INDEX(Protocol[Mark],MATCH(C4104,Protocol[Step],0))</f>
        <v>5G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234010005</v>
      </c>
      <c r="H4104" s="134">
        <f>Systematic[[#This Row],[SampleVariableLabel]]+100*Systematic[[#This Row],[State]]</f>
        <v>234010805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234</v>
      </c>
      <c r="B4105" s="1">
        <f>IF(C4105=0,IF(B4104=Protocol!$V$20,1,B4104+1),B4104)</f>
        <v>1</v>
      </c>
      <c r="C4105" s="1">
        <f>IF(C4104+1=Protocol!$V$21,0,C4104+1)</f>
        <v>9</v>
      </c>
      <c r="D4105" s="1">
        <f t="shared" si="145"/>
        <v>6</v>
      </c>
      <c r="E4105" s="1" t="str">
        <f>INDEX(Protocol[Mark],MATCH(C4105,Protocol[Step],0))</f>
        <v>6S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234010006</v>
      </c>
      <c r="H4105" s="134">
        <f>Systematic[[#This Row],[SampleVariableLabel]]+100*Systematic[[#This Row],[State]]</f>
        <v>234010906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234</v>
      </c>
      <c r="B4106" s="1">
        <f>IF(C4106=0,IF(B4105=Protocol!$V$20,1,B4105+1),B4105)</f>
        <v>1</v>
      </c>
      <c r="C4106" s="1">
        <f>IF(C4105+1=Protocol!$V$21,0,C4105+1)</f>
        <v>10</v>
      </c>
      <c r="D4106" s="1">
        <f t="shared" si="145"/>
        <v>1</v>
      </c>
      <c r="E4106" s="1" t="str">
        <f>INDEX(Protocol[Mark],MATCH(C4106,Protocol[Step],0))</f>
        <v>7Gp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234010001</v>
      </c>
      <c r="H4106" s="134">
        <f>Systematic[[#This Row],[SampleVariableLabel]]+100*Systematic[[#This Row],[State]]</f>
        <v>234011001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234</v>
      </c>
      <c r="B4107" s="1">
        <f>IF(C4107=0,IF(B4106=Protocol!$V$20,1,B4106+1),B4106)</f>
        <v>1</v>
      </c>
      <c r="C4107" s="1">
        <f>IF(C4106+1=Protocol!$V$21,0,C4106+1)</f>
        <v>11</v>
      </c>
      <c r="D4107" s="1">
        <f t="shared" si="145"/>
        <v>2</v>
      </c>
      <c r="E4107" s="1" t="str">
        <f>INDEX(Protocol[Mark],MATCH(C4107,Protocol[Step],0))</f>
        <v>8U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234010002</v>
      </c>
      <c r="H4107" s="134">
        <f>Systematic[[#This Row],[SampleVariableLabel]]+100*Systematic[[#This Row],[State]]</f>
        <v>234011102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234</v>
      </c>
      <c r="B4108" s="1">
        <f>IF(C4108=0,IF(B4107=Protocol!$V$20,1,B4107+1),B4107)</f>
        <v>1</v>
      </c>
      <c r="C4108" s="1">
        <f>IF(C4107+1=Protocol!$V$21,0,C4107+1)</f>
        <v>12</v>
      </c>
      <c r="D4108" s="1">
        <f t="shared" si="145"/>
        <v>3</v>
      </c>
      <c r="E4108" s="1" t="str">
        <f>INDEX(Protocol[Mark],MATCH(C4108,Protocol[Step],0))</f>
        <v>9Rot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234010003</v>
      </c>
      <c r="H4108" s="134">
        <f>Systematic[[#This Row],[SampleVariableLabel]]+100*Systematic[[#This Row],[State]]</f>
        <v>234011203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234</v>
      </c>
      <c r="B4109" s="1">
        <f>IF(C4109=0,IF(B4108=Protocol!$V$20,1,B4108+1),B4108)</f>
        <v>1</v>
      </c>
      <c r="C4109" s="1">
        <f>IF(C4108+1=Protocol!$V$21,0,C4108+1)</f>
        <v>13</v>
      </c>
      <c r="D4109" s="1">
        <f t="shared" si="145"/>
        <v>4</v>
      </c>
      <c r="E4109" s="1" t="str">
        <f>INDEX(Protocol[Mark],MATCH(C4109,Protocol[Step],0))</f>
        <v>10Ama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234010004</v>
      </c>
      <c r="H4109" s="134">
        <f>Systematic[[#This Row],[SampleVariableLabel]]+100*Systematic[[#This Row],[State]]</f>
        <v>234011304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235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R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235010005</v>
      </c>
      <c r="H4110" s="134">
        <f>Systematic[[#This Row],[SampleVariableLabel]]+100*Systematic[[#This Row],[State]]</f>
        <v>235010005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235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1Dig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235010006</v>
      </c>
      <c r="H4111" s="134">
        <f>Systematic[[#This Row],[SampleVariableLabel]]+100*Systematic[[#This Row],[State]]</f>
        <v>235010106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235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(D)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235010001</v>
      </c>
      <c r="H4112" s="134">
        <f>Systematic[[#This Row],[SampleVariableLabel]]+100*Systematic[[#This Row],[State]]</f>
        <v>235010201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235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(M.1)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235010002</v>
      </c>
      <c r="H4113" s="134">
        <f>Systematic[[#This Row],[SampleVariableLabel]]+100*Systematic[[#This Row],[State]]</f>
        <v>235010302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235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2Oct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235010003</v>
      </c>
      <c r="H4114" s="134">
        <f>Systematic[[#This Row],[SampleVariableLabel]]+100*Systematic[[#This Row],[State]]</f>
        <v>235010403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235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3M2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235010004</v>
      </c>
      <c r="H4115" s="134">
        <f>Systematic[[#This Row],[SampleVariableLabel]]+100*Systematic[[#This Row],[State]]</f>
        <v>235010504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235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M(c)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235010005</v>
      </c>
      <c r="H4116" s="134">
        <f>Systematic[[#This Row],[SampleVariableLabel]]+100*Systematic[[#This Row],[State]]</f>
        <v>235010605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235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4P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235010006</v>
      </c>
      <c r="H4117" s="134">
        <f>Systematic[[#This Row],[SampleVariableLabel]]+100*Systematic[[#This Row],[State]]</f>
        <v>235010706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235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5G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235010001</v>
      </c>
      <c r="H4118" s="134">
        <f>Systematic[[#This Row],[SampleVariableLabel]]+100*Systematic[[#This Row],[State]]</f>
        <v>235010801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235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6S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235010002</v>
      </c>
      <c r="H4119" s="134">
        <f>Systematic[[#This Row],[SampleVariableLabel]]+100*Systematic[[#This Row],[State]]</f>
        <v>235010902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235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7Gp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235010003</v>
      </c>
      <c r="H4120" s="134">
        <f>Systematic[[#This Row],[SampleVariableLabel]]+100*Systematic[[#This Row],[State]]</f>
        <v>235011003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235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8U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235010004</v>
      </c>
      <c r="H4121" s="134">
        <f>Systematic[[#This Row],[SampleVariableLabel]]+100*Systematic[[#This Row],[State]]</f>
        <v>235011104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235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9Rot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235010005</v>
      </c>
      <c r="H4122" s="134">
        <f>Systematic[[#This Row],[SampleVariableLabel]]+100*Systematic[[#This Row],[State]]</f>
        <v>235011205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235</v>
      </c>
      <c r="B4123" s="1">
        <f>IF(C4123=0,IF(B4122=Protocol!$V$20,1,B4122+1),B4122)</f>
        <v>1</v>
      </c>
      <c r="C4123" s="1">
        <f>IF(C4122+1=Protocol!$V$21,0,C4122+1)</f>
        <v>13</v>
      </c>
      <c r="D4123" s="1">
        <f t="shared" si="145"/>
        <v>6</v>
      </c>
      <c r="E4123" s="1" t="str">
        <f>INDEX(Protocol[Mark],MATCH(C4123,Protocol[Step],0))</f>
        <v>10Ama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235010006</v>
      </c>
      <c r="H4123" s="134">
        <f>Systematic[[#This Row],[SampleVariableLabel]]+100*Systematic[[#This Row],[State]]</f>
        <v>235011306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236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R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236010001</v>
      </c>
      <c r="H4124" s="134">
        <f>Systematic[[#This Row],[SampleVariableLabel]]+100*Systematic[[#This Row],[State]]</f>
        <v>236010001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236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1Dig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236010002</v>
      </c>
      <c r="H4125" s="134">
        <f>Systematic[[#This Row],[SampleVariableLabel]]+100*Systematic[[#This Row],[State]]</f>
        <v>236010102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236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(D)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236010003</v>
      </c>
      <c r="H4126" s="134">
        <f>Systematic[[#This Row],[SampleVariableLabel]]+100*Systematic[[#This Row],[State]]</f>
        <v>236010203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236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(M.1)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236010004</v>
      </c>
      <c r="H4127" s="134">
        <f>Systematic[[#This Row],[SampleVariableLabel]]+100*Systematic[[#This Row],[State]]</f>
        <v>236010304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236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2Oct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236010005</v>
      </c>
      <c r="H4128" s="134">
        <f>Systematic[[#This Row],[SampleVariableLabel]]+100*Systematic[[#This Row],[State]]</f>
        <v>236010405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236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3M2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236010006</v>
      </c>
      <c r="H4129" s="134">
        <f>Systematic[[#This Row],[SampleVariableLabel]]+100*Systematic[[#This Row],[State]]</f>
        <v>236010506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236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M(c)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236010001</v>
      </c>
      <c r="H4130" s="134">
        <f>Systematic[[#This Row],[SampleVariableLabel]]+100*Systematic[[#This Row],[State]]</f>
        <v>236010601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236</v>
      </c>
      <c r="B4131" s="1">
        <f>IF(C4131=0,IF(B4130=Protocol!$V$20,1,B4130+1),B4130)</f>
        <v>1</v>
      </c>
      <c r="C4131" s="1">
        <f>IF(C4130+1=Protocol!$V$21,0,C4130+1)</f>
        <v>7</v>
      </c>
      <c r="D4131" s="1">
        <f t="shared" si="145"/>
        <v>2</v>
      </c>
      <c r="E4131" s="1" t="str">
        <f>INDEX(Protocol[Mark],MATCH(C4131,Protocol[Step],0))</f>
        <v>4P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236010002</v>
      </c>
      <c r="H4131" s="134">
        <f>Systematic[[#This Row],[SampleVariableLabel]]+100*Systematic[[#This Row],[State]]</f>
        <v>236010702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236</v>
      </c>
      <c r="B4132" s="1">
        <f>IF(C4132=0,IF(B4131=Protocol!$V$20,1,B4131+1),B4131)</f>
        <v>1</v>
      </c>
      <c r="C4132" s="1">
        <f>IF(C4131+1=Protocol!$V$21,0,C4131+1)</f>
        <v>8</v>
      </c>
      <c r="D4132" s="1">
        <f t="shared" si="145"/>
        <v>3</v>
      </c>
      <c r="E4132" s="1" t="str">
        <f>INDEX(Protocol[Mark],MATCH(C4132,Protocol[Step],0))</f>
        <v>5G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236010003</v>
      </c>
      <c r="H4132" s="134">
        <f>Systematic[[#This Row],[SampleVariableLabel]]+100*Systematic[[#This Row],[State]]</f>
        <v>236010803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236</v>
      </c>
      <c r="B4133" s="1">
        <f>IF(C4133=0,IF(B4132=Protocol!$V$20,1,B4132+1),B4132)</f>
        <v>1</v>
      </c>
      <c r="C4133" s="1">
        <f>IF(C4132+1=Protocol!$V$21,0,C4132+1)</f>
        <v>9</v>
      </c>
      <c r="D4133" s="1">
        <f t="shared" si="145"/>
        <v>4</v>
      </c>
      <c r="E4133" s="1" t="str">
        <f>INDEX(Protocol[Mark],MATCH(C4133,Protocol[Step],0))</f>
        <v>6S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236010004</v>
      </c>
      <c r="H4133" s="134">
        <f>Systematic[[#This Row],[SampleVariableLabel]]+100*Systematic[[#This Row],[State]]</f>
        <v>236010904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236</v>
      </c>
      <c r="B4134" s="1">
        <f>IF(C4134=0,IF(B4133=Protocol!$V$20,1,B4133+1),B4133)</f>
        <v>1</v>
      </c>
      <c r="C4134" s="1">
        <f>IF(C4133+1=Protocol!$V$21,0,C4133+1)</f>
        <v>10</v>
      </c>
      <c r="D4134" s="1">
        <f t="shared" si="145"/>
        <v>5</v>
      </c>
      <c r="E4134" s="1" t="str">
        <f>INDEX(Protocol[Mark],MATCH(C4134,Protocol[Step],0))</f>
        <v>7Gp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236010005</v>
      </c>
      <c r="H4134" s="134">
        <f>Systematic[[#This Row],[SampleVariableLabel]]+100*Systematic[[#This Row],[State]]</f>
        <v>236011005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236</v>
      </c>
      <c r="B4135" s="1">
        <f>IF(C4135=0,IF(B4134=Protocol!$V$20,1,B4134+1),B4134)</f>
        <v>1</v>
      </c>
      <c r="C4135" s="1">
        <f>IF(C4134+1=Protocol!$V$21,0,C4134+1)</f>
        <v>11</v>
      </c>
      <c r="D4135" s="1">
        <f t="shared" si="145"/>
        <v>6</v>
      </c>
      <c r="E4135" s="1" t="str">
        <f>INDEX(Protocol[Mark],MATCH(C4135,Protocol[Step],0))</f>
        <v>8U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236010006</v>
      </c>
      <c r="H4135" s="134">
        <f>Systematic[[#This Row],[SampleVariableLabel]]+100*Systematic[[#This Row],[State]]</f>
        <v>236011106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236</v>
      </c>
      <c r="B4136" s="1">
        <f>IF(C4136=0,IF(B4135=Protocol!$V$20,1,B4135+1),B4135)</f>
        <v>1</v>
      </c>
      <c r="C4136" s="1">
        <f>IF(C4135+1=Protocol!$V$21,0,C4135+1)</f>
        <v>12</v>
      </c>
      <c r="D4136" s="1">
        <f t="shared" si="145"/>
        <v>1</v>
      </c>
      <c r="E4136" s="1" t="str">
        <f>INDEX(Protocol[Mark],MATCH(C4136,Protocol[Step],0))</f>
        <v>9Rot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236010001</v>
      </c>
      <c r="H4136" s="134">
        <f>Systematic[[#This Row],[SampleVariableLabel]]+100*Systematic[[#This Row],[State]]</f>
        <v>236011201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236</v>
      </c>
      <c r="B4137" s="1">
        <f>IF(C4137=0,IF(B4136=Protocol!$V$20,1,B4136+1),B4136)</f>
        <v>1</v>
      </c>
      <c r="C4137" s="1">
        <f>IF(C4136+1=Protocol!$V$21,0,C4136+1)</f>
        <v>13</v>
      </c>
      <c r="D4137" s="1">
        <f t="shared" si="145"/>
        <v>2</v>
      </c>
      <c r="E4137" s="1" t="str">
        <f>INDEX(Protocol[Mark],MATCH(C4137,Protocol[Step],0))</f>
        <v>10Ama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236010002</v>
      </c>
      <c r="H4137" s="134">
        <f>Systematic[[#This Row],[SampleVariableLabel]]+100*Systematic[[#This Row],[State]]</f>
        <v>236011302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237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R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237010003</v>
      </c>
      <c r="H4138" s="134">
        <f>Systematic[[#This Row],[SampleVariableLabel]]+100*Systematic[[#This Row],[State]]</f>
        <v>237010003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237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1Dig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237010004</v>
      </c>
      <c r="H4139" s="134">
        <f>Systematic[[#This Row],[SampleVariableLabel]]+100*Systematic[[#This Row],[State]]</f>
        <v>237010104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237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(D)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237010005</v>
      </c>
      <c r="H4140" s="134">
        <f>Systematic[[#This Row],[SampleVariableLabel]]+100*Systematic[[#This Row],[State]]</f>
        <v>237010205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237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(M.1)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237010006</v>
      </c>
      <c r="H4141" s="134">
        <f>Systematic[[#This Row],[SampleVariableLabel]]+100*Systematic[[#This Row],[State]]</f>
        <v>237010306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237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2Oct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237010001</v>
      </c>
      <c r="H4142" s="134">
        <f>Systematic[[#This Row],[SampleVariableLabel]]+100*Systematic[[#This Row],[State]]</f>
        <v>237010401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237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3M2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237010002</v>
      </c>
      <c r="H4143" s="134">
        <f>Systematic[[#This Row],[SampleVariableLabel]]+100*Systematic[[#This Row],[State]]</f>
        <v>237010502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237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M(c)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237010003</v>
      </c>
      <c r="H4144" s="134">
        <f>Systematic[[#This Row],[SampleVariableLabel]]+100*Systematic[[#This Row],[State]]</f>
        <v>237010603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237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4P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237010004</v>
      </c>
      <c r="H4145" s="134">
        <f>Systematic[[#This Row],[SampleVariableLabel]]+100*Systematic[[#This Row],[State]]</f>
        <v>237010704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237</v>
      </c>
      <c r="B4146" s="1">
        <f>IF(C4146=0,IF(B4145=Protocol!$V$20,1,B4145+1),B4145)</f>
        <v>1</v>
      </c>
      <c r="C4146" s="1">
        <f>IF(C4145+1=Protocol!$V$21,0,C4145+1)</f>
        <v>8</v>
      </c>
      <c r="D4146" s="1">
        <f t="shared" si="145"/>
        <v>5</v>
      </c>
      <c r="E4146" s="1" t="str">
        <f>INDEX(Protocol[Mark],MATCH(C4146,Protocol[Step],0))</f>
        <v>5G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237010005</v>
      </c>
      <c r="H4146" s="134">
        <f>Systematic[[#This Row],[SampleVariableLabel]]+100*Systematic[[#This Row],[State]]</f>
        <v>237010805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237</v>
      </c>
      <c r="B4147" s="1">
        <f>IF(C4147=0,IF(B4146=Protocol!$V$20,1,B4146+1),B4146)</f>
        <v>1</v>
      </c>
      <c r="C4147" s="1">
        <f>IF(C4146+1=Protocol!$V$21,0,C4146+1)</f>
        <v>9</v>
      </c>
      <c r="D4147" s="1">
        <f t="shared" si="145"/>
        <v>6</v>
      </c>
      <c r="E4147" s="1" t="str">
        <f>INDEX(Protocol[Mark],MATCH(C4147,Protocol[Step],0))</f>
        <v>6S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237010006</v>
      </c>
      <c r="H4147" s="134">
        <f>Systematic[[#This Row],[SampleVariableLabel]]+100*Systematic[[#This Row],[State]]</f>
        <v>237010906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237</v>
      </c>
      <c r="B4148" s="1">
        <f>IF(C4148=0,IF(B4147=Protocol!$V$20,1,B4147+1),B4147)</f>
        <v>1</v>
      </c>
      <c r="C4148" s="1">
        <f>IF(C4147+1=Protocol!$V$21,0,C4147+1)</f>
        <v>10</v>
      </c>
      <c r="D4148" s="1">
        <f t="shared" si="145"/>
        <v>1</v>
      </c>
      <c r="E4148" s="1" t="str">
        <f>INDEX(Protocol[Mark],MATCH(C4148,Protocol[Step],0))</f>
        <v>7Gp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237010001</v>
      </c>
      <c r="H4148" s="134">
        <f>Systematic[[#This Row],[SampleVariableLabel]]+100*Systematic[[#This Row],[State]]</f>
        <v>237011001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237</v>
      </c>
      <c r="B4149" s="1">
        <f>IF(C4149=0,IF(B4148=Protocol!$V$20,1,B4148+1),B4148)</f>
        <v>1</v>
      </c>
      <c r="C4149" s="1">
        <f>IF(C4148+1=Protocol!$V$21,0,C4148+1)</f>
        <v>11</v>
      </c>
      <c r="D4149" s="1">
        <f t="shared" si="145"/>
        <v>2</v>
      </c>
      <c r="E4149" s="1" t="str">
        <f>INDEX(Protocol[Mark],MATCH(C4149,Protocol[Step],0))</f>
        <v>8U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237010002</v>
      </c>
      <c r="H4149" s="134">
        <f>Systematic[[#This Row],[SampleVariableLabel]]+100*Systematic[[#This Row],[State]]</f>
        <v>237011102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237</v>
      </c>
      <c r="B4150" s="1">
        <f>IF(C4150=0,IF(B4149=Protocol!$V$20,1,B4149+1),B4149)</f>
        <v>1</v>
      </c>
      <c r="C4150" s="1">
        <f>IF(C4149+1=Protocol!$V$21,0,C4149+1)</f>
        <v>12</v>
      </c>
      <c r="D4150" s="1">
        <f t="shared" si="145"/>
        <v>3</v>
      </c>
      <c r="E4150" s="1" t="str">
        <f>INDEX(Protocol[Mark],MATCH(C4150,Protocol[Step],0))</f>
        <v>9Rot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237010003</v>
      </c>
      <c r="H4150" s="134">
        <f>Systematic[[#This Row],[SampleVariableLabel]]+100*Systematic[[#This Row],[State]]</f>
        <v>237011203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237</v>
      </c>
      <c r="B4151" s="1">
        <f>IF(C4151=0,IF(B4150=Protocol!$V$20,1,B4150+1),B4150)</f>
        <v>1</v>
      </c>
      <c r="C4151" s="1">
        <f>IF(C4150+1=Protocol!$V$21,0,C4150+1)</f>
        <v>13</v>
      </c>
      <c r="D4151" s="1">
        <f t="shared" si="145"/>
        <v>4</v>
      </c>
      <c r="E4151" s="1" t="str">
        <f>INDEX(Protocol[Mark],MATCH(C4151,Protocol[Step],0))</f>
        <v>10Ama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237010004</v>
      </c>
      <c r="H4151" s="134">
        <f>Systematic[[#This Row],[SampleVariableLabel]]+100*Systematic[[#This Row],[State]]</f>
        <v>237011304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238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R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238010005</v>
      </c>
      <c r="H4152" s="134">
        <f>Systematic[[#This Row],[SampleVariableLabel]]+100*Systematic[[#This Row],[State]]</f>
        <v>238010005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238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1Dig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238010006</v>
      </c>
      <c r="H4153" s="134">
        <f>Systematic[[#This Row],[SampleVariableLabel]]+100*Systematic[[#This Row],[State]]</f>
        <v>238010106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238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(D)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238010001</v>
      </c>
      <c r="H4154" s="134">
        <f>Systematic[[#This Row],[SampleVariableLabel]]+100*Systematic[[#This Row],[State]]</f>
        <v>238010201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238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(M.1)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238010002</v>
      </c>
      <c r="H4155" s="134">
        <f>Systematic[[#This Row],[SampleVariableLabel]]+100*Systematic[[#This Row],[State]]</f>
        <v>238010302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238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2Oct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238010003</v>
      </c>
      <c r="H4156" s="134">
        <f>Systematic[[#This Row],[SampleVariableLabel]]+100*Systematic[[#This Row],[State]]</f>
        <v>238010403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238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3M2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238010004</v>
      </c>
      <c r="H4157" s="134">
        <f>Systematic[[#This Row],[SampleVariableLabel]]+100*Systematic[[#This Row],[State]]</f>
        <v>238010504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238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M(c)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238010005</v>
      </c>
      <c r="H4158" s="134">
        <f>Systematic[[#This Row],[SampleVariableLabel]]+100*Systematic[[#This Row],[State]]</f>
        <v>238010605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238</v>
      </c>
      <c r="B4159" s="1">
        <f>IF(C4159=0,IF(B4158=Protocol!$V$20,1,B4158+1),B4158)</f>
        <v>1</v>
      </c>
      <c r="C4159" s="1">
        <f>IF(C4158+1=Protocol!$V$21,0,C4158+1)</f>
        <v>7</v>
      </c>
      <c r="D4159" s="1">
        <f t="shared" si="145"/>
        <v>6</v>
      </c>
      <c r="E4159" s="1" t="str">
        <f>INDEX(Protocol[Mark],MATCH(C4159,Protocol[Step],0))</f>
        <v>4P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238010006</v>
      </c>
      <c r="H4159" s="134">
        <f>Systematic[[#This Row],[SampleVariableLabel]]+100*Systematic[[#This Row],[State]]</f>
        <v>238010706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238</v>
      </c>
      <c r="B4160" s="1">
        <f>IF(C4160=0,IF(B4159=Protocol!$V$20,1,B4159+1),B4159)</f>
        <v>1</v>
      </c>
      <c r="C4160" s="1">
        <f>IF(C4159+1=Protocol!$V$21,0,C4159+1)</f>
        <v>8</v>
      </c>
      <c r="D4160" s="1">
        <f t="shared" si="145"/>
        <v>1</v>
      </c>
      <c r="E4160" s="1" t="str">
        <f>INDEX(Protocol[Mark],MATCH(C4160,Protocol[Step],0))</f>
        <v>5G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238010001</v>
      </c>
      <c r="H4160" s="134">
        <f>Systematic[[#This Row],[SampleVariableLabel]]+100*Systematic[[#This Row],[State]]</f>
        <v>238010801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238</v>
      </c>
      <c r="B4161" s="1">
        <f>IF(C4161=0,IF(B4160=Protocol!$V$20,1,B4160+1),B4160)</f>
        <v>1</v>
      </c>
      <c r="C4161" s="1">
        <f>IF(C4160+1=Protocol!$V$21,0,C4160+1)</f>
        <v>9</v>
      </c>
      <c r="D4161" s="1">
        <f t="shared" si="145"/>
        <v>2</v>
      </c>
      <c r="E4161" s="1" t="str">
        <f>INDEX(Protocol[Mark],MATCH(C4161,Protocol[Step],0))</f>
        <v>6S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238010002</v>
      </c>
      <c r="H4161" s="134">
        <f>Systematic[[#This Row],[SampleVariableLabel]]+100*Systematic[[#This Row],[State]]</f>
        <v>238010902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238</v>
      </c>
      <c r="B4162" s="1">
        <f>IF(C4162=0,IF(B4161=Protocol!$V$20,1,B4161+1),B4161)</f>
        <v>1</v>
      </c>
      <c r="C4162" s="1">
        <f>IF(C4161+1=Protocol!$V$21,0,C4161+1)</f>
        <v>10</v>
      </c>
      <c r="D4162" s="1">
        <f t="shared" si="145"/>
        <v>3</v>
      </c>
      <c r="E4162" s="1" t="str">
        <f>INDEX(Protocol[Mark],MATCH(C4162,Protocol[Step],0))</f>
        <v>7Gp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238010003</v>
      </c>
      <c r="H4162" s="134">
        <f>Systematic[[#This Row],[SampleVariableLabel]]+100*Systematic[[#This Row],[State]]</f>
        <v>238011003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238</v>
      </c>
      <c r="B4163" s="1">
        <f>IF(C4163=0,IF(B4162=Protocol!$V$20,1,B4162+1),B4162)</f>
        <v>1</v>
      </c>
      <c r="C4163" s="1">
        <f>IF(C4162+1=Protocol!$V$21,0,C4162+1)</f>
        <v>11</v>
      </c>
      <c r="D4163" s="1">
        <f t="shared" ref="D4163:D4226" si="147">IF(D4162=nVariables,1,D4162+1)</f>
        <v>4</v>
      </c>
      <c r="E4163" s="1" t="str">
        <f>INDEX(Protocol[Mark],MATCH(C4163,Protocol[Step],0))</f>
        <v>8U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238010004</v>
      </c>
      <c r="H4163" s="134">
        <f>Systematic[[#This Row],[SampleVariableLabel]]+100*Systematic[[#This Row],[State]]</f>
        <v>238011104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238</v>
      </c>
      <c r="B4164" s="1">
        <f>IF(C4164=0,IF(B4163=Protocol!$V$20,1,B4163+1),B4163)</f>
        <v>1</v>
      </c>
      <c r="C4164" s="1">
        <f>IF(C4163+1=Protocol!$V$21,0,C4163+1)</f>
        <v>12</v>
      </c>
      <c r="D4164" s="1">
        <f t="shared" si="147"/>
        <v>5</v>
      </c>
      <c r="E4164" s="1" t="str">
        <f>INDEX(Protocol[Mark],MATCH(C4164,Protocol[Step],0))</f>
        <v>9Rot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238010005</v>
      </c>
      <c r="H4164" s="134">
        <f>Systematic[[#This Row],[SampleVariableLabel]]+100*Systematic[[#This Row],[State]]</f>
        <v>238011205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238</v>
      </c>
      <c r="B4165" s="1">
        <f>IF(C4165=0,IF(B4164=Protocol!$V$20,1,B4164+1),B4164)</f>
        <v>1</v>
      </c>
      <c r="C4165" s="1">
        <f>IF(C4164+1=Protocol!$V$21,0,C4164+1)</f>
        <v>13</v>
      </c>
      <c r="D4165" s="1">
        <f t="shared" si="147"/>
        <v>6</v>
      </c>
      <c r="E4165" s="1" t="str">
        <f>INDEX(Protocol[Mark],MATCH(C4165,Protocol[Step],0))</f>
        <v>10Ama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238010006</v>
      </c>
      <c r="H4165" s="134">
        <f>Systematic[[#This Row],[SampleVariableLabel]]+100*Systematic[[#This Row],[State]]</f>
        <v>238011306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239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R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239010001</v>
      </c>
      <c r="H4166" s="134">
        <f>Systematic[[#This Row],[SampleVariableLabel]]+100*Systematic[[#This Row],[State]]</f>
        <v>239010001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239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1Dig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239010002</v>
      </c>
      <c r="H4167" s="134">
        <f>Systematic[[#This Row],[SampleVariableLabel]]+100*Systematic[[#This Row],[State]]</f>
        <v>239010102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239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(D)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239010003</v>
      </c>
      <c r="H4168" s="134">
        <f>Systematic[[#This Row],[SampleVariableLabel]]+100*Systematic[[#This Row],[State]]</f>
        <v>239010203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239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(M.1)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239010004</v>
      </c>
      <c r="H4169" s="134">
        <f>Systematic[[#This Row],[SampleVariableLabel]]+100*Systematic[[#This Row],[State]]</f>
        <v>239010304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239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2Oct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239010005</v>
      </c>
      <c r="H4170" s="134">
        <f>Systematic[[#This Row],[SampleVariableLabel]]+100*Systematic[[#This Row],[State]]</f>
        <v>239010405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239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3M2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239010006</v>
      </c>
      <c r="H4171" s="134">
        <f>Systematic[[#This Row],[SampleVariableLabel]]+100*Systematic[[#This Row],[State]]</f>
        <v>239010506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239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M(c)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239010001</v>
      </c>
      <c r="H4172" s="134">
        <f>Systematic[[#This Row],[SampleVariableLabel]]+100*Systematic[[#This Row],[State]]</f>
        <v>239010601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239</v>
      </c>
      <c r="B4173" s="1">
        <f>IF(C4173=0,IF(B4172=Protocol!$V$20,1,B4172+1),B4172)</f>
        <v>1</v>
      </c>
      <c r="C4173" s="1">
        <f>IF(C4172+1=Protocol!$V$21,0,C4172+1)</f>
        <v>7</v>
      </c>
      <c r="D4173" s="1">
        <f t="shared" si="147"/>
        <v>2</v>
      </c>
      <c r="E4173" s="1" t="str">
        <f>INDEX(Protocol[Mark],MATCH(C4173,Protocol[Step],0))</f>
        <v>4P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239010002</v>
      </c>
      <c r="H4173" s="134">
        <f>Systematic[[#This Row],[SampleVariableLabel]]+100*Systematic[[#This Row],[State]]</f>
        <v>239010702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239</v>
      </c>
      <c r="B4174" s="1">
        <f>IF(C4174=0,IF(B4173=Protocol!$V$20,1,B4173+1),B4173)</f>
        <v>1</v>
      </c>
      <c r="C4174" s="1">
        <f>IF(C4173+1=Protocol!$V$21,0,C4173+1)</f>
        <v>8</v>
      </c>
      <c r="D4174" s="1">
        <f t="shared" si="147"/>
        <v>3</v>
      </c>
      <c r="E4174" s="1" t="str">
        <f>INDEX(Protocol[Mark],MATCH(C4174,Protocol[Step],0))</f>
        <v>5G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239010003</v>
      </c>
      <c r="H4174" s="134">
        <f>Systematic[[#This Row],[SampleVariableLabel]]+100*Systematic[[#This Row],[State]]</f>
        <v>239010803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239</v>
      </c>
      <c r="B4175" s="1">
        <f>IF(C4175=0,IF(B4174=Protocol!$V$20,1,B4174+1),B4174)</f>
        <v>1</v>
      </c>
      <c r="C4175" s="1">
        <f>IF(C4174+1=Protocol!$V$21,0,C4174+1)</f>
        <v>9</v>
      </c>
      <c r="D4175" s="1">
        <f t="shared" si="147"/>
        <v>4</v>
      </c>
      <c r="E4175" s="1" t="str">
        <f>INDEX(Protocol[Mark],MATCH(C4175,Protocol[Step],0))</f>
        <v>6S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239010004</v>
      </c>
      <c r="H4175" s="134">
        <f>Systematic[[#This Row],[SampleVariableLabel]]+100*Systematic[[#This Row],[State]]</f>
        <v>239010904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239</v>
      </c>
      <c r="B4176" s="1">
        <f>IF(C4176=0,IF(B4175=Protocol!$V$20,1,B4175+1),B4175)</f>
        <v>1</v>
      </c>
      <c r="C4176" s="1">
        <f>IF(C4175+1=Protocol!$V$21,0,C4175+1)</f>
        <v>10</v>
      </c>
      <c r="D4176" s="1">
        <f t="shared" si="147"/>
        <v>5</v>
      </c>
      <c r="E4176" s="1" t="str">
        <f>INDEX(Protocol[Mark],MATCH(C4176,Protocol[Step],0))</f>
        <v>7Gp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239010005</v>
      </c>
      <c r="H4176" s="134">
        <f>Systematic[[#This Row],[SampleVariableLabel]]+100*Systematic[[#This Row],[State]]</f>
        <v>239011005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239</v>
      </c>
      <c r="B4177" s="1">
        <f>IF(C4177=0,IF(B4176=Protocol!$V$20,1,B4176+1),B4176)</f>
        <v>1</v>
      </c>
      <c r="C4177" s="1">
        <f>IF(C4176+1=Protocol!$V$21,0,C4176+1)</f>
        <v>11</v>
      </c>
      <c r="D4177" s="1">
        <f t="shared" si="147"/>
        <v>6</v>
      </c>
      <c r="E4177" s="1" t="str">
        <f>INDEX(Protocol[Mark],MATCH(C4177,Protocol[Step],0))</f>
        <v>8U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239010006</v>
      </c>
      <c r="H4177" s="134">
        <f>Systematic[[#This Row],[SampleVariableLabel]]+100*Systematic[[#This Row],[State]]</f>
        <v>239011106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239</v>
      </c>
      <c r="B4178" s="1">
        <f>IF(C4178=0,IF(B4177=Protocol!$V$20,1,B4177+1),B4177)</f>
        <v>1</v>
      </c>
      <c r="C4178" s="1">
        <f>IF(C4177+1=Protocol!$V$21,0,C4177+1)</f>
        <v>12</v>
      </c>
      <c r="D4178" s="1">
        <f t="shared" si="147"/>
        <v>1</v>
      </c>
      <c r="E4178" s="1" t="str">
        <f>INDEX(Protocol[Mark],MATCH(C4178,Protocol[Step],0))</f>
        <v>9Rot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239010001</v>
      </c>
      <c r="H4178" s="134">
        <f>Systematic[[#This Row],[SampleVariableLabel]]+100*Systematic[[#This Row],[State]]</f>
        <v>239011201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239</v>
      </c>
      <c r="B4179" s="1">
        <f>IF(C4179=0,IF(B4178=Protocol!$V$20,1,B4178+1),B4178)</f>
        <v>1</v>
      </c>
      <c r="C4179" s="1">
        <f>IF(C4178+1=Protocol!$V$21,0,C4178+1)</f>
        <v>13</v>
      </c>
      <c r="D4179" s="1">
        <f t="shared" si="147"/>
        <v>2</v>
      </c>
      <c r="E4179" s="1" t="str">
        <f>INDEX(Protocol[Mark],MATCH(C4179,Protocol[Step],0))</f>
        <v>10Ama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239010002</v>
      </c>
      <c r="H4179" s="134">
        <f>Systematic[[#This Row],[SampleVariableLabel]]+100*Systematic[[#This Row],[State]]</f>
        <v>239011302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240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R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240010003</v>
      </c>
      <c r="H4180" s="134">
        <f>Systematic[[#This Row],[SampleVariableLabel]]+100*Systematic[[#This Row],[State]]</f>
        <v>240010003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240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1Dig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240010004</v>
      </c>
      <c r="H4181" s="134">
        <f>Systematic[[#This Row],[SampleVariableLabel]]+100*Systematic[[#This Row],[State]]</f>
        <v>240010104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240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(D)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240010005</v>
      </c>
      <c r="H4182" s="134">
        <f>Systematic[[#This Row],[SampleVariableLabel]]+100*Systematic[[#This Row],[State]]</f>
        <v>240010205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240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(M.1)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240010006</v>
      </c>
      <c r="H4183" s="134">
        <f>Systematic[[#This Row],[SampleVariableLabel]]+100*Systematic[[#This Row],[State]]</f>
        <v>240010306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240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2Oct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240010001</v>
      </c>
      <c r="H4184" s="134">
        <f>Systematic[[#This Row],[SampleVariableLabel]]+100*Systematic[[#This Row],[State]]</f>
        <v>240010401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240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3M2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240010002</v>
      </c>
      <c r="H4185" s="134">
        <f>Systematic[[#This Row],[SampleVariableLabel]]+100*Systematic[[#This Row],[State]]</f>
        <v>240010502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240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M(c)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240010003</v>
      </c>
      <c r="H4186" s="134">
        <f>Systematic[[#This Row],[SampleVariableLabel]]+100*Systematic[[#This Row],[State]]</f>
        <v>240010603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240</v>
      </c>
      <c r="B4187" s="1">
        <f>IF(C4187=0,IF(B4186=Protocol!$V$20,1,B4186+1),B4186)</f>
        <v>1</v>
      </c>
      <c r="C4187" s="1">
        <f>IF(C4186+1=Protocol!$V$21,0,C4186+1)</f>
        <v>7</v>
      </c>
      <c r="D4187" s="1">
        <f t="shared" si="147"/>
        <v>4</v>
      </c>
      <c r="E4187" s="1" t="str">
        <f>INDEX(Protocol[Mark],MATCH(C4187,Protocol[Step],0))</f>
        <v>4P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240010004</v>
      </c>
      <c r="H4187" s="134">
        <f>Systematic[[#This Row],[SampleVariableLabel]]+100*Systematic[[#This Row],[State]]</f>
        <v>240010704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240</v>
      </c>
      <c r="B4188" s="1">
        <f>IF(C4188=0,IF(B4187=Protocol!$V$20,1,B4187+1),B4187)</f>
        <v>1</v>
      </c>
      <c r="C4188" s="1">
        <f>IF(C4187+1=Protocol!$V$21,0,C4187+1)</f>
        <v>8</v>
      </c>
      <c r="D4188" s="1">
        <f t="shared" si="147"/>
        <v>5</v>
      </c>
      <c r="E4188" s="1" t="str">
        <f>INDEX(Protocol[Mark],MATCH(C4188,Protocol[Step],0))</f>
        <v>5G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240010005</v>
      </c>
      <c r="H4188" s="134">
        <f>Systematic[[#This Row],[SampleVariableLabel]]+100*Systematic[[#This Row],[State]]</f>
        <v>240010805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240</v>
      </c>
      <c r="B4189" s="1">
        <f>IF(C4189=0,IF(B4188=Protocol!$V$20,1,B4188+1),B4188)</f>
        <v>1</v>
      </c>
      <c r="C4189" s="1">
        <f>IF(C4188+1=Protocol!$V$21,0,C4188+1)</f>
        <v>9</v>
      </c>
      <c r="D4189" s="1">
        <f t="shared" si="147"/>
        <v>6</v>
      </c>
      <c r="E4189" s="1" t="str">
        <f>INDEX(Protocol[Mark],MATCH(C4189,Protocol[Step],0))</f>
        <v>6S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240010006</v>
      </c>
      <c r="H4189" s="134">
        <f>Systematic[[#This Row],[SampleVariableLabel]]+100*Systematic[[#This Row],[State]]</f>
        <v>240010906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240</v>
      </c>
      <c r="B4190" s="1">
        <f>IF(C4190=0,IF(B4189=Protocol!$V$20,1,B4189+1),B4189)</f>
        <v>1</v>
      </c>
      <c r="C4190" s="1">
        <f>IF(C4189+1=Protocol!$V$21,0,C4189+1)</f>
        <v>10</v>
      </c>
      <c r="D4190" s="1">
        <f t="shared" si="147"/>
        <v>1</v>
      </c>
      <c r="E4190" s="1" t="str">
        <f>INDEX(Protocol[Mark],MATCH(C4190,Protocol[Step],0))</f>
        <v>7Gp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240010001</v>
      </c>
      <c r="H4190" s="134">
        <f>Systematic[[#This Row],[SampleVariableLabel]]+100*Systematic[[#This Row],[State]]</f>
        <v>240011001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240</v>
      </c>
      <c r="B4191" s="1">
        <f>IF(C4191=0,IF(B4190=Protocol!$V$20,1,B4190+1),B4190)</f>
        <v>1</v>
      </c>
      <c r="C4191" s="1">
        <f>IF(C4190+1=Protocol!$V$21,0,C4190+1)</f>
        <v>11</v>
      </c>
      <c r="D4191" s="1">
        <f t="shared" si="147"/>
        <v>2</v>
      </c>
      <c r="E4191" s="1" t="str">
        <f>INDEX(Protocol[Mark],MATCH(C4191,Protocol[Step],0))</f>
        <v>8U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240010002</v>
      </c>
      <c r="H4191" s="134">
        <f>Systematic[[#This Row],[SampleVariableLabel]]+100*Systematic[[#This Row],[State]]</f>
        <v>240011102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240</v>
      </c>
      <c r="B4192" s="1">
        <f>IF(C4192=0,IF(B4191=Protocol!$V$20,1,B4191+1),B4191)</f>
        <v>1</v>
      </c>
      <c r="C4192" s="1">
        <f>IF(C4191+1=Protocol!$V$21,0,C4191+1)</f>
        <v>12</v>
      </c>
      <c r="D4192" s="1">
        <f t="shared" si="147"/>
        <v>3</v>
      </c>
      <c r="E4192" s="1" t="str">
        <f>INDEX(Protocol[Mark],MATCH(C4192,Protocol[Step],0))</f>
        <v>9Rot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240010003</v>
      </c>
      <c r="H4192" s="134">
        <f>Systematic[[#This Row],[SampleVariableLabel]]+100*Systematic[[#This Row],[State]]</f>
        <v>240011203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240</v>
      </c>
      <c r="B4193" s="1">
        <f>IF(C4193=0,IF(B4192=Protocol!$V$20,1,B4192+1),B4192)</f>
        <v>1</v>
      </c>
      <c r="C4193" s="1">
        <f>IF(C4192+1=Protocol!$V$21,0,C4192+1)</f>
        <v>13</v>
      </c>
      <c r="D4193" s="1">
        <f t="shared" si="147"/>
        <v>4</v>
      </c>
      <c r="E4193" s="1" t="str">
        <f>INDEX(Protocol[Mark],MATCH(C4193,Protocol[Step],0))</f>
        <v>10Ama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240010004</v>
      </c>
      <c r="H4193" s="134">
        <f>Systematic[[#This Row],[SampleVariableLabel]]+100*Systematic[[#This Row],[State]]</f>
        <v>240011304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241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R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241010005</v>
      </c>
      <c r="H4194" s="134">
        <f>Systematic[[#This Row],[SampleVariableLabel]]+100*Systematic[[#This Row],[State]]</f>
        <v>241010005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241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241010006</v>
      </c>
      <c r="H4195" s="134">
        <f>Systematic[[#This Row],[SampleVariableLabel]]+100*Systematic[[#This Row],[State]]</f>
        <v>241010106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241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(D)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241010001</v>
      </c>
      <c r="H4196" s="134">
        <f>Systematic[[#This Row],[SampleVariableLabel]]+100*Systematic[[#This Row],[State]]</f>
        <v>241010201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241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(M.1)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241010002</v>
      </c>
      <c r="H4197" s="134">
        <f>Systematic[[#This Row],[SampleVariableLabel]]+100*Systematic[[#This Row],[State]]</f>
        <v>241010302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241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241010003</v>
      </c>
      <c r="H4198" s="134">
        <f>Systematic[[#This Row],[SampleVariableLabel]]+100*Systematic[[#This Row],[State]]</f>
        <v>241010403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241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241010004</v>
      </c>
      <c r="H4199" s="134">
        <f>Systematic[[#This Row],[SampleVariableLabel]]+100*Systematic[[#This Row],[State]]</f>
        <v>241010504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241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M(c)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241010005</v>
      </c>
      <c r="H4200" s="134">
        <f>Systematic[[#This Row],[SampleVariableLabel]]+100*Systematic[[#This Row],[State]]</f>
        <v>241010605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241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4P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241010006</v>
      </c>
      <c r="H4201" s="134">
        <f>Systematic[[#This Row],[SampleVariableLabel]]+100*Systematic[[#This Row],[State]]</f>
        <v>241010706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241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5G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241010001</v>
      </c>
      <c r="H4202" s="134">
        <f>Systematic[[#This Row],[SampleVariableLabel]]+100*Systematic[[#This Row],[State]]</f>
        <v>241010801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241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6S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241010002</v>
      </c>
      <c r="H4203" s="134">
        <f>Systematic[[#This Row],[SampleVariableLabel]]+100*Systematic[[#This Row],[State]]</f>
        <v>241010902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241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7Gp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241010003</v>
      </c>
      <c r="H4204" s="134">
        <f>Systematic[[#This Row],[SampleVariableLabel]]+100*Systematic[[#This Row],[State]]</f>
        <v>241011003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241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8U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241010004</v>
      </c>
      <c r="H4205" s="134">
        <f>Systematic[[#This Row],[SampleVariableLabel]]+100*Systematic[[#This Row],[State]]</f>
        <v>241011104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241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9Rot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241010005</v>
      </c>
      <c r="H4206" s="134">
        <f>Systematic[[#This Row],[SampleVariableLabel]]+100*Systematic[[#This Row],[State]]</f>
        <v>241011205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241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10Ama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241010006</v>
      </c>
      <c r="H4207" s="134">
        <f>Systematic[[#This Row],[SampleVariableLabel]]+100*Systematic[[#This Row],[State]]</f>
        <v>241011306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242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R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242010001</v>
      </c>
      <c r="H4208" s="134">
        <f>Systematic[[#This Row],[SampleVariableLabel]]+100*Systematic[[#This Row],[State]]</f>
        <v>242010001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242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1Dig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242010002</v>
      </c>
      <c r="H4209" s="134">
        <f>Systematic[[#This Row],[SampleVariableLabel]]+100*Systematic[[#This Row],[State]]</f>
        <v>242010102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242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(D)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242010003</v>
      </c>
      <c r="H4210" s="134">
        <f>Systematic[[#This Row],[SampleVariableLabel]]+100*Systematic[[#This Row],[State]]</f>
        <v>242010203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242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(M.1)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242010004</v>
      </c>
      <c r="H4211" s="134">
        <f>Systematic[[#This Row],[SampleVariableLabel]]+100*Systematic[[#This Row],[State]]</f>
        <v>242010304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242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2Oct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242010005</v>
      </c>
      <c r="H4212" s="134">
        <f>Systematic[[#This Row],[SampleVariableLabel]]+100*Systematic[[#This Row],[State]]</f>
        <v>242010405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242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3M2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242010006</v>
      </c>
      <c r="H4213" s="134">
        <f>Systematic[[#This Row],[SampleVariableLabel]]+100*Systematic[[#This Row],[State]]</f>
        <v>242010506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242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M(c)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242010001</v>
      </c>
      <c r="H4214" s="134">
        <f>Systematic[[#This Row],[SampleVariableLabel]]+100*Systematic[[#This Row],[State]]</f>
        <v>242010601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242</v>
      </c>
      <c r="B4215" s="1">
        <f>IF(C4215=0,IF(B4214=Protocol!$V$20,1,B4214+1),B4214)</f>
        <v>1</v>
      </c>
      <c r="C4215" s="1">
        <f>IF(C4214+1=Protocol!$V$21,0,C4214+1)</f>
        <v>7</v>
      </c>
      <c r="D4215" s="1">
        <f t="shared" si="147"/>
        <v>2</v>
      </c>
      <c r="E4215" s="1" t="str">
        <f>INDEX(Protocol[Mark],MATCH(C4215,Protocol[Step],0))</f>
        <v>4P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242010002</v>
      </c>
      <c r="H4215" s="134">
        <f>Systematic[[#This Row],[SampleVariableLabel]]+100*Systematic[[#This Row],[State]]</f>
        <v>242010702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242</v>
      </c>
      <c r="B4216" s="1">
        <f>IF(C4216=0,IF(B4215=Protocol!$V$20,1,B4215+1),B4215)</f>
        <v>1</v>
      </c>
      <c r="C4216" s="1">
        <f>IF(C4215+1=Protocol!$V$21,0,C4215+1)</f>
        <v>8</v>
      </c>
      <c r="D4216" s="1">
        <f t="shared" si="147"/>
        <v>3</v>
      </c>
      <c r="E4216" s="1" t="str">
        <f>INDEX(Protocol[Mark],MATCH(C4216,Protocol[Step],0))</f>
        <v>5G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242010003</v>
      </c>
      <c r="H4216" s="134">
        <f>Systematic[[#This Row],[SampleVariableLabel]]+100*Systematic[[#This Row],[State]]</f>
        <v>242010803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242</v>
      </c>
      <c r="B4217" s="1">
        <f>IF(C4217=0,IF(B4216=Protocol!$V$20,1,B4216+1),B4216)</f>
        <v>1</v>
      </c>
      <c r="C4217" s="1">
        <f>IF(C4216+1=Protocol!$V$21,0,C4216+1)</f>
        <v>9</v>
      </c>
      <c r="D4217" s="1">
        <f t="shared" si="147"/>
        <v>4</v>
      </c>
      <c r="E4217" s="1" t="str">
        <f>INDEX(Protocol[Mark],MATCH(C4217,Protocol[Step],0))</f>
        <v>6S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242010004</v>
      </c>
      <c r="H4217" s="134">
        <f>Systematic[[#This Row],[SampleVariableLabel]]+100*Systematic[[#This Row],[State]]</f>
        <v>242010904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242</v>
      </c>
      <c r="B4218" s="1">
        <f>IF(C4218=0,IF(B4217=Protocol!$V$20,1,B4217+1),B4217)</f>
        <v>1</v>
      </c>
      <c r="C4218" s="1">
        <f>IF(C4217+1=Protocol!$V$21,0,C4217+1)</f>
        <v>10</v>
      </c>
      <c r="D4218" s="1">
        <f t="shared" si="147"/>
        <v>5</v>
      </c>
      <c r="E4218" s="1" t="str">
        <f>INDEX(Protocol[Mark],MATCH(C4218,Protocol[Step],0))</f>
        <v>7Gp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242010005</v>
      </c>
      <c r="H4218" s="134">
        <f>Systematic[[#This Row],[SampleVariableLabel]]+100*Systematic[[#This Row],[State]]</f>
        <v>242011005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242</v>
      </c>
      <c r="B4219" s="1">
        <f>IF(C4219=0,IF(B4218=Protocol!$V$20,1,B4218+1),B4218)</f>
        <v>1</v>
      </c>
      <c r="C4219" s="1">
        <f>IF(C4218+1=Protocol!$V$21,0,C4218+1)</f>
        <v>11</v>
      </c>
      <c r="D4219" s="1">
        <f t="shared" si="147"/>
        <v>6</v>
      </c>
      <c r="E4219" s="1" t="str">
        <f>INDEX(Protocol[Mark],MATCH(C4219,Protocol[Step],0))</f>
        <v>8U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242010006</v>
      </c>
      <c r="H4219" s="134">
        <f>Systematic[[#This Row],[SampleVariableLabel]]+100*Systematic[[#This Row],[State]]</f>
        <v>242011106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242</v>
      </c>
      <c r="B4220" s="1">
        <f>IF(C4220=0,IF(B4219=Protocol!$V$20,1,B4219+1),B4219)</f>
        <v>1</v>
      </c>
      <c r="C4220" s="1">
        <f>IF(C4219+1=Protocol!$V$21,0,C4219+1)</f>
        <v>12</v>
      </c>
      <c r="D4220" s="1">
        <f t="shared" si="147"/>
        <v>1</v>
      </c>
      <c r="E4220" s="1" t="str">
        <f>INDEX(Protocol[Mark],MATCH(C4220,Protocol[Step],0))</f>
        <v>9Rot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242010001</v>
      </c>
      <c r="H4220" s="134">
        <f>Systematic[[#This Row],[SampleVariableLabel]]+100*Systematic[[#This Row],[State]]</f>
        <v>242011201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242</v>
      </c>
      <c r="B4221" s="1">
        <f>IF(C4221=0,IF(B4220=Protocol!$V$20,1,B4220+1),B4220)</f>
        <v>1</v>
      </c>
      <c r="C4221" s="1">
        <f>IF(C4220+1=Protocol!$V$21,0,C4220+1)</f>
        <v>13</v>
      </c>
      <c r="D4221" s="1">
        <f t="shared" si="147"/>
        <v>2</v>
      </c>
      <c r="E4221" s="1" t="str">
        <f>INDEX(Protocol[Mark],MATCH(C4221,Protocol[Step],0))</f>
        <v>10Ama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242010002</v>
      </c>
      <c r="H4221" s="134">
        <f>Systematic[[#This Row],[SampleVariableLabel]]+100*Systematic[[#This Row],[State]]</f>
        <v>242011302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243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R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243010003</v>
      </c>
      <c r="H4222" s="134">
        <f>Systematic[[#This Row],[SampleVariableLabel]]+100*Systematic[[#This Row],[State]]</f>
        <v>243010003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243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1Dig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243010004</v>
      </c>
      <c r="H4223" s="134">
        <f>Systematic[[#This Row],[SampleVariableLabel]]+100*Systematic[[#This Row],[State]]</f>
        <v>243010104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243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(D)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243010005</v>
      </c>
      <c r="H4224" s="134">
        <f>Systematic[[#This Row],[SampleVariableLabel]]+100*Systematic[[#This Row],[State]]</f>
        <v>243010205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243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(M.1)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243010006</v>
      </c>
      <c r="H4225" s="134">
        <f>Systematic[[#This Row],[SampleVariableLabel]]+100*Systematic[[#This Row],[State]]</f>
        <v>243010306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243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2Oct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243010001</v>
      </c>
      <c r="H4226" s="134">
        <f>Systematic[[#This Row],[SampleVariableLabel]]+100*Systematic[[#This Row],[State]]</f>
        <v>243010401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243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3M2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243010002</v>
      </c>
      <c r="H4227" s="134">
        <f>Systematic[[#This Row],[SampleVariableLabel]]+100*Systematic[[#This Row],[State]]</f>
        <v>243010502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243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M(c)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243010003</v>
      </c>
      <c r="H4228" s="134">
        <f>Systematic[[#This Row],[SampleVariableLabel]]+100*Systematic[[#This Row],[State]]</f>
        <v>243010603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243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4P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243010004</v>
      </c>
      <c r="H4229" s="134">
        <f>Systematic[[#This Row],[SampleVariableLabel]]+100*Systematic[[#This Row],[State]]</f>
        <v>243010704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243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5G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243010005</v>
      </c>
      <c r="H4230" s="134">
        <f>Systematic[[#This Row],[SampleVariableLabel]]+100*Systematic[[#This Row],[State]]</f>
        <v>243010805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243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6S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243010006</v>
      </c>
      <c r="H4231" s="134">
        <f>Systematic[[#This Row],[SampleVariableLabel]]+100*Systematic[[#This Row],[State]]</f>
        <v>243010906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243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7Gp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243010001</v>
      </c>
      <c r="H4232" s="134">
        <f>Systematic[[#This Row],[SampleVariableLabel]]+100*Systematic[[#This Row],[State]]</f>
        <v>243011001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243</v>
      </c>
      <c r="B4233" s="1">
        <f>IF(C4233=0,IF(B4232=Protocol!$V$20,1,B4232+1),B4232)</f>
        <v>1</v>
      </c>
      <c r="C4233" s="1">
        <f>IF(C4232+1=Protocol!$V$21,0,C4232+1)</f>
        <v>11</v>
      </c>
      <c r="D4233" s="1">
        <f t="shared" si="149"/>
        <v>2</v>
      </c>
      <c r="E4233" s="1" t="str">
        <f>INDEX(Protocol[Mark],MATCH(C4233,Protocol[Step],0))</f>
        <v>8U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243010002</v>
      </c>
      <c r="H4233" s="134">
        <f>Systematic[[#This Row],[SampleVariableLabel]]+100*Systematic[[#This Row],[State]]</f>
        <v>243011102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243</v>
      </c>
      <c r="B4234" s="1">
        <f>IF(C4234=0,IF(B4233=Protocol!$V$20,1,B4233+1),B4233)</f>
        <v>1</v>
      </c>
      <c r="C4234" s="1">
        <f>IF(C4233+1=Protocol!$V$21,0,C4233+1)</f>
        <v>12</v>
      </c>
      <c r="D4234" s="1">
        <f t="shared" si="149"/>
        <v>3</v>
      </c>
      <c r="E4234" s="1" t="str">
        <f>INDEX(Protocol[Mark],MATCH(C4234,Protocol[Step],0))</f>
        <v>9Rot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243010003</v>
      </c>
      <c r="H4234" s="134">
        <f>Systematic[[#This Row],[SampleVariableLabel]]+100*Systematic[[#This Row],[State]]</f>
        <v>243011203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243</v>
      </c>
      <c r="B4235" s="1">
        <f>IF(C4235=0,IF(B4234=Protocol!$V$20,1,B4234+1),B4234)</f>
        <v>1</v>
      </c>
      <c r="C4235" s="1">
        <f>IF(C4234+1=Protocol!$V$21,0,C4234+1)</f>
        <v>13</v>
      </c>
      <c r="D4235" s="1">
        <f t="shared" si="149"/>
        <v>4</v>
      </c>
      <c r="E4235" s="1" t="str">
        <f>INDEX(Protocol[Mark],MATCH(C4235,Protocol[Step],0))</f>
        <v>10Ama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243010004</v>
      </c>
      <c r="H4235" s="134">
        <f>Systematic[[#This Row],[SampleVariableLabel]]+100*Systematic[[#This Row],[State]]</f>
        <v>243011304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244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R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244010005</v>
      </c>
      <c r="H4236" s="134">
        <f>Systematic[[#This Row],[SampleVariableLabel]]+100*Systematic[[#This Row],[State]]</f>
        <v>244010005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244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1Dig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244010006</v>
      </c>
      <c r="H4237" s="134">
        <f>Systematic[[#This Row],[SampleVariableLabel]]+100*Systematic[[#This Row],[State]]</f>
        <v>244010106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244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(D)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244010001</v>
      </c>
      <c r="H4238" s="134">
        <f>Systematic[[#This Row],[SampleVariableLabel]]+100*Systematic[[#This Row],[State]]</f>
        <v>244010201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244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(M.1)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244010002</v>
      </c>
      <c r="H4239" s="134">
        <f>Systematic[[#This Row],[SampleVariableLabel]]+100*Systematic[[#This Row],[State]]</f>
        <v>244010302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244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2Oct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244010003</v>
      </c>
      <c r="H4240" s="134">
        <f>Systematic[[#This Row],[SampleVariableLabel]]+100*Systematic[[#This Row],[State]]</f>
        <v>244010403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244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3M2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244010004</v>
      </c>
      <c r="H4241" s="134">
        <f>Systematic[[#This Row],[SampleVariableLabel]]+100*Systematic[[#This Row],[State]]</f>
        <v>244010504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244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M(c)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244010005</v>
      </c>
      <c r="H4242" s="134">
        <f>Systematic[[#This Row],[SampleVariableLabel]]+100*Systematic[[#This Row],[State]]</f>
        <v>244010605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244</v>
      </c>
      <c r="B4243" s="1">
        <f>IF(C4243=0,IF(B4242=Protocol!$V$20,1,B4242+1),B4242)</f>
        <v>1</v>
      </c>
      <c r="C4243" s="1">
        <f>IF(C4242+1=Protocol!$V$21,0,C4242+1)</f>
        <v>7</v>
      </c>
      <c r="D4243" s="1">
        <f t="shared" si="149"/>
        <v>6</v>
      </c>
      <c r="E4243" s="1" t="str">
        <f>INDEX(Protocol[Mark],MATCH(C4243,Protocol[Step],0))</f>
        <v>4P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244010006</v>
      </c>
      <c r="H4243" s="134">
        <f>Systematic[[#This Row],[SampleVariableLabel]]+100*Systematic[[#This Row],[State]]</f>
        <v>244010706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244</v>
      </c>
      <c r="B4244" s="1">
        <f>IF(C4244=0,IF(B4243=Protocol!$V$20,1,B4243+1),B4243)</f>
        <v>1</v>
      </c>
      <c r="C4244" s="1">
        <f>IF(C4243+1=Protocol!$V$21,0,C4243+1)</f>
        <v>8</v>
      </c>
      <c r="D4244" s="1">
        <f t="shared" si="149"/>
        <v>1</v>
      </c>
      <c r="E4244" s="1" t="str">
        <f>INDEX(Protocol[Mark],MATCH(C4244,Protocol[Step],0))</f>
        <v>5G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244010001</v>
      </c>
      <c r="H4244" s="134">
        <f>Systematic[[#This Row],[SampleVariableLabel]]+100*Systematic[[#This Row],[State]]</f>
        <v>244010801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244</v>
      </c>
      <c r="B4245" s="1">
        <f>IF(C4245=0,IF(B4244=Protocol!$V$20,1,B4244+1),B4244)</f>
        <v>1</v>
      </c>
      <c r="C4245" s="1">
        <f>IF(C4244+1=Protocol!$V$21,0,C4244+1)</f>
        <v>9</v>
      </c>
      <c r="D4245" s="1">
        <f t="shared" si="149"/>
        <v>2</v>
      </c>
      <c r="E4245" s="1" t="str">
        <f>INDEX(Protocol[Mark],MATCH(C4245,Protocol[Step],0))</f>
        <v>6S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244010002</v>
      </c>
      <c r="H4245" s="134">
        <f>Systematic[[#This Row],[SampleVariableLabel]]+100*Systematic[[#This Row],[State]]</f>
        <v>244010902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244</v>
      </c>
      <c r="B4246" s="1">
        <f>IF(C4246=0,IF(B4245=Protocol!$V$20,1,B4245+1),B4245)</f>
        <v>1</v>
      </c>
      <c r="C4246" s="1">
        <f>IF(C4245+1=Protocol!$V$21,0,C4245+1)</f>
        <v>10</v>
      </c>
      <c r="D4246" s="1">
        <f t="shared" si="149"/>
        <v>3</v>
      </c>
      <c r="E4246" s="1" t="str">
        <f>INDEX(Protocol[Mark],MATCH(C4246,Protocol[Step],0))</f>
        <v>7Gp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244010003</v>
      </c>
      <c r="H4246" s="134">
        <f>Systematic[[#This Row],[SampleVariableLabel]]+100*Systematic[[#This Row],[State]]</f>
        <v>244011003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244</v>
      </c>
      <c r="B4247" s="1">
        <f>IF(C4247=0,IF(B4246=Protocol!$V$20,1,B4246+1),B4246)</f>
        <v>1</v>
      </c>
      <c r="C4247" s="1">
        <f>IF(C4246+1=Protocol!$V$21,0,C4246+1)</f>
        <v>11</v>
      </c>
      <c r="D4247" s="1">
        <f t="shared" si="149"/>
        <v>4</v>
      </c>
      <c r="E4247" s="1" t="str">
        <f>INDEX(Protocol[Mark],MATCH(C4247,Protocol[Step],0))</f>
        <v>8U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244010004</v>
      </c>
      <c r="H4247" s="134">
        <f>Systematic[[#This Row],[SampleVariableLabel]]+100*Systematic[[#This Row],[State]]</f>
        <v>244011104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244</v>
      </c>
      <c r="B4248" s="1">
        <f>IF(C4248=0,IF(B4247=Protocol!$V$20,1,B4247+1),B4247)</f>
        <v>1</v>
      </c>
      <c r="C4248" s="1">
        <f>IF(C4247+1=Protocol!$V$21,0,C4247+1)</f>
        <v>12</v>
      </c>
      <c r="D4248" s="1">
        <f t="shared" si="149"/>
        <v>5</v>
      </c>
      <c r="E4248" s="1" t="str">
        <f>INDEX(Protocol[Mark],MATCH(C4248,Protocol[Step],0))</f>
        <v>9Rot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244010005</v>
      </c>
      <c r="H4248" s="134">
        <f>Systematic[[#This Row],[SampleVariableLabel]]+100*Systematic[[#This Row],[State]]</f>
        <v>244011205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244</v>
      </c>
      <c r="B4249" s="1">
        <f>IF(C4249=0,IF(B4248=Protocol!$V$20,1,B4248+1),B4248)</f>
        <v>1</v>
      </c>
      <c r="C4249" s="1">
        <f>IF(C4248+1=Protocol!$V$21,0,C4248+1)</f>
        <v>13</v>
      </c>
      <c r="D4249" s="1">
        <f t="shared" si="149"/>
        <v>6</v>
      </c>
      <c r="E4249" s="1" t="str">
        <f>INDEX(Protocol[Mark],MATCH(C4249,Protocol[Step],0))</f>
        <v>10Ama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244010006</v>
      </c>
      <c r="H4249" s="134">
        <f>Systematic[[#This Row],[SampleVariableLabel]]+100*Systematic[[#This Row],[State]]</f>
        <v>244011306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245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R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245010001</v>
      </c>
      <c r="H4250" s="134">
        <f>Systematic[[#This Row],[SampleVariableLabel]]+100*Systematic[[#This Row],[State]]</f>
        <v>245010001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245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1Dig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245010002</v>
      </c>
      <c r="H4251" s="134">
        <f>Systematic[[#This Row],[SampleVariableLabel]]+100*Systematic[[#This Row],[State]]</f>
        <v>245010102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245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(D)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245010003</v>
      </c>
      <c r="H4252" s="134">
        <f>Systematic[[#This Row],[SampleVariableLabel]]+100*Systematic[[#This Row],[State]]</f>
        <v>245010203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245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(M.1)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245010004</v>
      </c>
      <c r="H4253" s="134">
        <f>Systematic[[#This Row],[SampleVariableLabel]]+100*Systematic[[#This Row],[State]]</f>
        <v>245010304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245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2Oct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245010005</v>
      </c>
      <c r="H4254" s="134">
        <f>Systematic[[#This Row],[SampleVariableLabel]]+100*Systematic[[#This Row],[State]]</f>
        <v>245010405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245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3M2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245010006</v>
      </c>
      <c r="H4255" s="134">
        <f>Systematic[[#This Row],[SampleVariableLabel]]+100*Systematic[[#This Row],[State]]</f>
        <v>245010506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245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M(c)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245010001</v>
      </c>
      <c r="H4256" s="134">
        <f>Systematic[[#This Row],[SampleVariableLabel]]+100*Systematic[[#This Row],[State]]</f>
        <v>245010601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245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4P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245010002</v>
      </c>
      <c r="H4257" s="134">
        <f>Systematic[[#This Row],[SampleVariableLabel]]+100*Systematic[[#This Row],[State]]</f>
        <v>245010702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245</v>
      </c>
      <c r="B4258" s="1">
        <f>IF(C4258=0,IF(B4257=Protocol!$V$20,1,B4257+1),B4257)</f>
        <v>1</v>
      </c>
      <c r="C4258" s="1">
        <f>IF(C4257+1=Protocol!$V$21,0,C4257+1)</f>
        <v>8</v>
      </c>
      <c r="D4258" s="1">
        <f t="shared" si="149"/>
        <v>3</v>
      </c>
      <c r="E4258" s="1" t="str">
        <f>INDEX(Protocol[Mark],MATCH(C4258,Protocol[Step],0))</f>
        <v>5G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245010003</v>
      </c>
      <c r="H4258" s="134">
        <f>Systematic[[#This Row],[SampleVariableLabel]]+100*Systematic[[#This Row],[State]]</f>
        <v>245010803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245</v>
      </c>
      <c r="B4259" s="1">
        <f>IF(C4259=0,IF(B4258=Protocol!$V$20,1,B4258+1),B4258)</f>
        <v>1</v>
      </c>
      <c r="C4259" s="1">
        <f>IF(C4258+1=Protocol!$V$21,0,C4258+1)</f>
        <v>9</v>
      </c>
      <c r="D4259" s="1">
        <f t="shared" si="149"/>
        <v>4</v>
      </c>
      <c r="E4259" s="1" t="str">
        <f>INDEX(Protocol[Mark],MATCH(C4259,Protocol[Step],0))</f>
        <v>6S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245010004</v>
      </c>
      <c r="H4259" s="134">
        <f>Systematic[[#This Row],[SampleVariableLabel]]+100*Systematic[[#This Row],[State]]</f>
        <v>245010904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245</v>
      </c>
      <c r="B4260" s="1">
        <f>IF(C4260=0,IF(B4259=Protocol!$V$20,1,B4259+1),B4259)</f>
        <v>1</v>
      </c>
      <c r="C4260" s="1">
        <f>IF(C4259+1=Protocol!$V$21,0,C4259+1)</f>
        <v>10</v>
      </c>
      <c r="D4260" s="1">
        <f t="shared" si="149"/>
        <v>5</v>
      </c>
      <c r="E4260" s="1" t="str">
        <f>INDEX(Protocol[Mark],MATCH(C4260,Protocol[Step],0))</f>
        <v>7Gp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245010005</v>
      </c>
      <c r="H4260" s="134">
        <f>Systematic[[#This Row],[SampleVariableLabel]]+100*Systematic[[#This Row],[State]]</f>
        <v>245011005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245</v>
      </c>
      <c r="B4261" s="1">
        <f>IF(C4261=0,IF(B4260=Protocol!$V$20,1,B4260+1),B4260)</f>
        <v>1</v>
      </c>
      <c r="C4261" s="1">
        <f>IF(C4260+1=Protocol!$V$21,0,C4260+1)</f>
        <v>11</v>
      </c>
      <c r="D4261" s="1">
        <f t="shared" si="149"/>
        <v>6</v>
      </c>
      <c r="E4261" s="1" t="str">
        <f>INDEX(Protocol[Mark],MATCH(C4261,Protocol[Step],0))</f>
        <v>8U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245010006</v>
      </c>
      <c r="H4261" s="134">
        <f>Systematic[[#This Row],[SampleVariableLabel]]+100*Systematic[[#This Row],[State]]</f>
        <v>245011106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245</v>
      </c>
      <c r="B4262" s="1">
        <f>IF(C4262=0,IF(B4261=Protocol!$V$20,1,B4261+1),B4261)</f>
        <v>1</v>
      </c>
      <c r="C4262" s="1">
        <f>IF(C4261+1=Protocol!$V$21,0,C4261+1)</f>
        <v>12</v>
      </c>
      <c r="D4262" s="1">
        <f t="shared" si="149"/>
        <v>1</v>
      </c>
      <c r="E4262" s="1" t="str">
        <f>INDEX(Protocol[Mark],MATCH(C4262,Protocol[Step],0))</f>
        <v>9Rot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245010001</v>
      </c>
      <c r="H4262" s="134">
        <f>Systematic[[#This Row],[SampleVariableLabel]]+100*Systematic[[#This Row],[State]]</f>
        <v>245011201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245</v>
      </c>
      <c r="B4263" s="1">
        <f>IF(C4263=0,IF(B4262=Protocol!$V$20,1,B4262+1),B4262)</f>
        <v>1</v>
      </c>
      <c r="C4263" s="1">
        <f>IF(C4262+1=Protocol!$V$21,0,C4262+1)</f>
        <v>13</v>
      </c>
      <c r="D4263" s="1">
        <f t="shared" si="149"/>
        <v>2</v>
      </c>
      <c r="E4263" s="1" t="str">
        <f>INDEX(Protocol[Mark],MATCH(C4263,Protocol[Step],0))</f>
        <v>10Ama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245010002</v>
      </c>
      <c r="H4263" s="134">
        <f>Systematic[[#This Row],[SampleVariableLabel]]+100*Systematic[[#This Row],[State]]</f>
        <v>245011302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246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R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246010003</v>
      </c>
      <c r="H4264" s="134">
        <f>Systematic[[#This Row],[SampleVariableLabel]]+100*Systematic[[#This Row],[State]]</f>
        <v>246010003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246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1Dig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246010004</v>
      </c>
      <c r="H4265" s="134">
        <f>Systematic[[#This Row],[SampleVariableLabel]]+100*Systematic[[#This Row],[State]]</f>
        <v>246010104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246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(D)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246010005</v>
      </c>
      <c r="H4266" s="134">
        <f>Systematic[[#This Row],[SampleVariableLabel]]+100*Systematic[[#This Row],[State]]</f>
        <v>246010205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246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(M.1)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246010006</v>
      </c>
      <c r="H4267" s="134">
        <f>Systematic[[#This Row],[SampleVariableLabel]]+100*Systematic[[#This Row],[State]]</f>
        <v>246010306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246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2Oct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246010001</v>
      </c>
      <c r="H4268" s="134">
        <f>Systematic[[#This Row],[SampleVariableLabel]]+100*Systematic[[#This Row],[State]]</f>
        <v>246010401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246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3M2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246010002</v>
      </c>
      <c r="H4269" s="134">
        <f>Systematic[[#This Row],[SampleVariableLabel]]+100*Systematic[[#This Row],[State]]</f>
        <v>246010502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246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M(c)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246010003</v>
      </c>
      <c r="H4270" s="134">
        <f>Systematic[[#This Row],[SampleVariableLabel]]+100*Systematic[[#This Row],[State]]</f>
        <v>246010603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246</v>
      </c>
      <c r="B4271" s="1">
        <f>IF(C4271=0,IF(B4270=Protocol!$V$20,1,B4270+1),B4270)</f>
        <v>1</v>
      </c>
      <c r="C4271" s="1">
        <f>IF(C4270+1=Protocol!$V$21,0,C4270+1)</f>
        <v>7</v>
      </c>
      <c r="D4271" s="1">
        <f t="shared" si="149"/>
        <v>4</v>
      </c>
      <c r="E4271" s="1" t="str">
        <f>INDEX(Protocol[Mark],MATCH(C4271,Protocol[Step],0))</f>
        <v>4P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246010004</v>
      </c>
      <c r="H4271" s="134">
        <f>Systematic[[#This Row],[SampleVariableLabel]]+100*Systematic[[#This Row],[State]]</f>
        <v>246010704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246</v>
      </c>
      <c r="B4272" s="1">
        <f>IF(C4272=0,IF(B4271=Protocol!$V$20,1,B4271+1),B4271)</f>
        <v>1</v>
      </c>
      <c r="C4272" s="1">
        <f>IF(C4271+1=Protocol!$V$21,0,C4271+1)</f>
        <v>8</v>
      </c>
      <c r="D4272" s="1">
        <f t="shared" si="149"/>
        <v>5</v>
      </c>
      <c r="E4272" s="1" t="str">
        <f>INDEX(Protocol[Mark],MATCH(C4272,Protocol[Step],0))</f>
        <v>5G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246010005</v>
      </c>
      <c r="H4272" s="134">
        <f>Systematic[[#This Row],[SampleVariableLabel]]+100*Systematic[[#This Row],[State]]</f>
        <v>246010805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246</v>
      </c>
      <c r="B4273" s="1">
        <f>IF(C4273=0,IF(B4272=Protocol!$V$20,1,B4272+1),B4272)</f>
        <v>1</v>
      </c>
      <c r="C4273" s="1">
        <f>IF(C4272+1=Protocol!$V$21,0,C4272+1)</f>
        <v>9</v>
      </c>
      <c r="D4273" s="1">
        <f t="shared" si="149"/>
        <v>6</v>
      </c>
      <c r="E4273" s="1" t="str">
        <f>INDEX(Protocol[Mark],MATCH(C4273,Protocol[Step],0))</f>
        <v>6S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246010006</v>
      </c>
      <c r="H4273" s="134">
        <f>Systematic[[#This Row],[SampleVariableLabel]]+100*Systematic[[#This Row],[State]]</f>
        <v>246010906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246</v>
      </c>
      <c r="B4274" s="1">
        <f>IF(C4274=0,IF(B4273=Protocol!$V$20,1,B4273+1),B4273)</f>
        <v>1</v>
      </c>
      <c r="C4274" s="1">
        <f>IF(C4273+1=Protocol!$V$21,0,C4273+1)</f>
        <v>10</v>
      </c>
      <c r="D4274" s="1">
        <f t="shared" si="149"/>
        <v>1</v>
      </c>
      <c r="E4274" s="1" t="str">
        <f>INDEX(Protocol[Mark],MATCH(C4274,Protocol[Step],0))</f>
        <v>7Gp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246010001</v>
      </c>
      <c r="H4274" s="134">
        <f>Systematic[[#This Row],[SampleVariableLabel]]+100*Systematic[[#This Row],[State]]</f>
        <v>246011001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246</v>
      </c>
      <c r="B4275" s="1">
        <f>IF(C4275=0,IF(B4274=Protocol!$V$20,1,B4274+1),B4274)</f>
        <v>1</v>
      </c>
      <c r="C4275" s="1">
        <f>IF(C4274+1=Protocol!$V$21,0,C4274+1)</f>
        <v>11</v>
      </c>
      <c r="D4275" s="1">
        <f t="shared" si="149"/>
        <v>2</v>
      </c>
      <c r="E4275" s="1" t="str">
        <f>INDEX(Protocol[Mark],MATCH(C4275,Protocol[Step],0))</f>
        <v>8U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246010002</v>
      </c>
      <c r="H4275" s="134">
        <f>Systematic[[#This Row],[SampleVariableLabel]]+100*Systematic[[#This Row],[State]]</f>
        <v>246011102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246</v>
      </c>
      <c r="B4276" s="1">
        <f>IF(C4276=0,IF(B4275=Protocol!$V$20,1,B4275+1),B4275)</f>
        <v>1</v>
      </c>
      <c r="C4276" s="1">
        <f>IF(C4275+1=Protocol!$V$21,0,C4275+1)</f>
        <v>12</v>
      </c>
      <c r="D4276" s="1">
        <f t="shared" si="149"/>
        <v>3</v>
      </c>
      <c r="E4276" s="1" t="str">
        <f>INDEX(Protocol[Mark],MATCH(C4276,Protocol[Step],0))</f>
        <v>9Rot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246010003</v>
      </c>
      <c r="H4276" s="134">
        <f>Systematic[[#This Row],[SampleVariableLabel]]+100*Systematic[[#This Row],[State]]</f>
        <v>246011203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246</v>
      </c>
      <c r="B4277" s="1">
        <f>IF(C4277=0,IF(B4276=Protocol!$V$20,1,B4276+1),B4276)</f>
        <v>1</v>
      </c>
      <c r="C4277" s="1">
        <f>IF(C4276+1=Protocol!$V$21,0,C4276+1)</f>
        <v>13</v>
      </c>
      <c r="D4277" s="1">
        <f t="shared" si="149"/>
        <v>4</v>
      </c>
      <c r="E4277" s="1" t="str">
        <f>INDEX(Protocol[Mark],MATCH(C4277,Protocol[Step],0))</f>
        <v>10Ama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246010004</v>
      </c>
      <c r="H4277" s="134">
        <f>Systematic[[#This Row],[SampleVariableLabel]]+100*Systematic[[#This Row],[State]]</f>
        <v>246011304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247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R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247010005</v>
      </c>
      <c r="H4278" s="134">
        <f>Systematic[[#This Row],[SampleVariableLabel]]+100*Systematic[[#This Row],[State]]</f>
        <v>247010005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247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1Dig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247010006</v>
      </c>
      <c r="H4279" s="134">
        <f>Systematic[[#This Row],[SampleVariableLabel]]+100*Systematic[[#This Row],[State]]</f>
        <v>247010106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247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(D)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247010001</v>
      </c>
      <c r="H4280" s="134">
        <f>Systematic[[#This Row],[SampleVariableLabel]]+100*Systematic[[#This Row],[State]]</f>
        <v>247010201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247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(M.1)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247010002</v>
      </c>
      <c r="H4281" s="134">
        <f>Systematic[[#This Row],[SampleVariableLabel]]+100*Systematic[[#This Row],[State]]</f>
        <v>247010302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247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2Oct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247010003</v>
      </c>
      <c r="H4282" s="134">
        <f>Systematic[[#This Row],[SampleVariableLabel]]+100*Systematic[[#This Row],[State]]</f>
        <v>247010403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247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3M2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247010004</v>
      </c>
      <c r="H4283" s="134">
        <f>Systematic[[#This Row],[SampleVariableLabel]]+100*Systematic[[#This Row],[State]]</f>
        <v>247010504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247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M(c)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247010005</v>
      </c>
      <c r="H4284" s="134">
        <f>Systematic[[#This Row],[SampleVariableLabel]]+100*Systematic[[#This Row],[State]]</f>
        <v>247010605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247</v>
      </c>
      <c r="B4285" s="1">
        <f>IF(C4285=0,IF(B4284=Protocol!$V$20,1,B4284+1),B4284)</f>
        <v>1</v>
      </c>
      <c r="C4285" s="1">
        <f>IF(C4284+1=Protocol!$V$21,0,C4284+1)</f>
        <v>7</v>
      </c>
      <c r="D4285" s="1">
        <f t="shared" si="149"/>
        <v>6</v>
      </c>
      <c r="E4285" s="1" t="str">
        <f>INDEX(Protocol[Mark],MATCH(C4285,Protocol[Step],0))</f>
        <v>4P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247010006</v>
      </c>
      <c r="H4285" s="134">
        <f>Systematic[[#This Row],[SampleVariableLabel]]+100*Systematic[[#This Row],[State]]</f>
        <v>247010706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247</v>
      </c>
      <c r="B4286" s="1">
        <f>IF(C4286=0,IF(B4285=Protocol!$V$20,1,B4285+1),B4285)</f>
        <v>1</v>
      </c>
      <c r="C4286" s="1">
        <f>IF(C4285+1=Protocol!$V$21,0,C4285+1)</f>
        <v>8</v>
      </c>
      <c r="D4286" s="1">
        <f t="shared" si="149"/>
        <v>1</v>
      </c>
      <c r="E4286" s="1" t="str">
        <f>INDEX(Protocol[Mark],MATCH(C4286,Protocol[Step],0))</f>
        <v>5G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247010001</v>
      </c>
      <c r="H4286" s="134">
        <f>Systematic[[#This Row],[SampleVariableLabel]]+100*Systematic[[#This Row],[State]]</f>
        <v>247010801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247</v>
      </c>
      <c r="B4287" s="1">
        <f>IF(C4287=0,IF(B4286=Protocol!$V$20,1,B4286+1),B4286)</f>
        <v>1</v>
      </c>
      <c r="C4287" s="1">
        <f>IF(C4286+1=Protocol!$V$21,0,C4286+1)</f>
        <v>9</v>
      </c>
      <c r="D4287" s="1">
        <f t="shared" si="149"/>
        <v>2</v>
      </c>
      <c r="E4287" s="1" t="str">
        <f>INDEX(Protocol[Mark],MATCH(C4287,Protocol[Step],0))</f>
        <v>6S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247010002</v>
      </c>
      <c r="H4287" s="134">
        <f>Systematic[[#This Row],[SampleVariableLabel]]+100*Systematic[[#This Row],[State]]</f>
        <v>247010902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247</v>
      </c>
      <c r="B4288" s="1">
        <f>IF(C4288=0,IF(B4287=Protocol!$V$20,1,B4287+1),B4287)</f>
        <v>1</v>
      </c>
      <c r="C4288" s="1">
        <f>IF(C4287+1=Protocol!$V$21,0,C4287+1)</f>
        <v>10</v>
      </c>
      <c r="D4288" s="1">
        <f t="shared" si="149"/>
        <v>3</v>
      </c>
      <c r="E4288" s="1" t="str">
        <f>INDEX(Protocol[Mark],MATCH(C4288,Protocol[Step],0))</f>
        <v>7Gp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247010003</v>
      </c>
      <c r="H4288" s="134">
        <f>Systematic[[#This Row],[SampleVariableLabel]]+100*Systematic[[#This Row],[State]]</f>
        <v>247011003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247</v>
      </c>
      <c r="B4289" s="1">
        <f>IF(C4289=0,IF(B4288=Protocol!$V$20,1,B4288+1),B4288)</f>
        <v>1</v>
      </c>
      <c r="C4289" s="1">
        <f>IF(C4288+1=Protocol!$V$21,0,C4288+1)</f>
        <v>11</v>
      </c>
      <c r="D4289" s="1">
        <f t="shared" si="149"/>
        <v>4</v>
      </c>
      <c r="E4289" s="1" t="str">
        <f>INDEX(Protocol[Mark],MATCH(C4289,Protocol[Step],0))</f>
        <v>8U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247010004</v>
      </c>
      <c r="H4289" s="134">
        <f>Systematic[[#This Row],[SampleVariableLabel]]+100*Systematic[[#This Row],[State]]</f>
        <v>247011104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247</v>
      </c>
      <c r="B4290" s="1">
        <f>IF(C4290=0,IF(B4289=Protocol!$V$20,1,B4289+1),B4289)</f>
        <v>1</v>
      </c>
      <c r="C4290" s="1">
        <f>IF(C4289+1=Protocol!$V$21,0,C4289+1)</f>
        <v>12</v>
      </c>
      <c r="D4290" s="1">
        <f t="shared" si="149"/>
        <v>5</v>
      </c>
      <c r="E4290" s="1" t="str">
        <f>INDEX(Protocol[Mark],MATCH(C4290,Protocol[Step],0))</f>
        <v>9Rot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247010005</v>
      </c>
      <c r="H4290" s="134">
        <f>Systematic[[#This Row],[SampleVariableLabel]]+100*Systematic[[#This Row],[State]]</f>
        <v>247011205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247</v>
      </c>
      <c r="B4291" s="1">
        <f>IF(C4291=0,IF(B4290=Protocol!$V$20,1,B4290+1),B4290)</f>
        <v>1</v>
      </c>
      <c r="C4291" s="1">
        <f>IF(C4290+1=Protocol!$V$21,0,C4290+1)</f>
        <v>13</v>
      </c>
      <c r="D4291" s="1">
        <f t="shared" ref="D4291:D4354" si="151">IF(D4290=nVariables,1,D4290+1)</f>
        <v>6</v>
      </c>
      <c r="E4291" s="1" t="str">
        <f>INDEX(Protocol[Mark],MATCH(C4291,Protocol[Step],0))</f>
        <v>10Ama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247010006</v>
      </c>
      <c r="H4291" s="134">
        <f>Systematic[[#This Row],[SampleVariableLabel]]+100*Systematic[[#This Row],[State]]</f>
        <v>247011306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248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R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248010001</v>
      </c>
      <c r="H4292" s="134">
        <f>Systematic[[#This Row],[SampleVariableLabel]]+100*Systematic[[#This Row],[State]]</f>
        <v>248010001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248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1Dig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248010002</v>
      </c>
      <c r="H4293" s="134">
        <f>Systematic[[#This Row],[SampleVariableLabel]]+100*Systematic[[#This Row],[State]]</f>
        <v>248010102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248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(D)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248010003</v>
      </c>
      <c r="H4294" s="134">
        <f>Systematic[[#This Row],[SampleVariableLabel]]+100*Systematic[[#This Row],[State]]</f>
        <v>248010203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248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(M.1)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248010004</v>
      </c>
      <c r="H4295" s="134">
        <f>Systematic[[#This Row],[SampleVariableLabel]]+100*Systematic[[#This Row],[State]]</f>
        <v>248010304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248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2Oct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248010005</v>
      </c>
      <c r="H4296" s="134">
        <f>Systematic[[#This Row],[SampleVariableLabel]]+100*Systematic[[#This Row],[State]]</f>
        <v>248010405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248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3M2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248010006</v>
      </c>
      <c r="H4297" s="134">
        <f>Systematic[[#This Row],[SampleVariableLabel]]+100*Systematic[[#This Row],[State]]</f>
        <v>248010506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248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M(c)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248010001</v>
      </c>
      <c r="H4298" s="134">
        <f>Systematic[[#This Row],[SampleVariableLabel]]+100*Systematic[[#This Row],[State]]</f>
        <v>248010601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248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4P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248010002</v>
      </c>
      <c r="H4299" s="134">
        <f>Systematic[[#This Row],[SampleVariableLabel]]+100*Systematic[[#This Row],[State]]</f>
        <v>248010702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248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5G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248010003</v>
      </c>
      <c r="H4300" s="134">
        <f>Systematic[[#This Row],[SampleVariableLabel]]+100*Systematic[[#This Row],[State]]</f>
        <v>248010803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248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6S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248010004</v>
      </c>
      <c r="H4301" s="134">
        <f>Systematic[[#This Row],[SampleVariableLabel]]+100*Systematic[[#This Row],[State]]</f>
        <v>248010904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248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7Gp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248010005</v>
      </c>
      <c r="H4302" s="134">
        <f>Systematic[[#This Row],[SampleVariableLabel]]+100*Systematic[[#This Row],[State]]</f>
        <v>248011005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248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8U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248010006</v>
      </c>
      <c r="H4303" s="134">
        <f>Systematic[[#This Row],[SampleVariableLabel]]+100*Systematic[[#This Row],[State]]</f>
        <v>248011106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248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9Rot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248010001</v>
      </c>
      <c r="H4304" s="134">
        <f>Systematic[[#This Row],[SampleVariableLabel]]+100*Systematic[[#This Row],[State]]</f>
        <v>248011201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248</v>
      </c>
      <c r="B4305" s="1">
        <f>IF(C4305=0,IF(B4304=Protocol!$V$20,1,B4304+1),B4304)</f>
        <v>1</v>
      </c>
      <c r="C4305" s="1">
        <f>IF(C4304+1=Protocol!$V$21,0,C4304+1)</f>
        <v>13</v>
      </c>
      <c r="D4305" s="1">
        <f t="shared" si="151"/>
        <v>2</v>
      </c>
      <c r="E4305" s="1" t="str">
        <f>INDEX(Protocol[Mark],MATCH(C4305,Protocol[Step],0))</f>
        <v>10Ama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248010002</v>
      </c>
      <c r="H4305" s="134">
        <f>Systematic[[#This Row],[SampleVariableLabel]]+100*Systematic[[#This Row],[State]]</f>
        <v>248011302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249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R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249010003</v>
      </c>
      <c r="H4306" s="134">
        <f>Systematic[[#This Row],[SampleVariableLabel]]+100*Systematic[[#This Row],[State]]</f>
        <v>249010003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249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249010004</v>
      </c>
      <c r="H4307" s="134">
        <f>Systematic[[#This Row],[SampleVariableLabel]]+100*Systematic[[#This Row],[State]]</f>
        <v>249010104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249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(D)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249010005</v>
      </c>
      <c r="H4308" s="134">
        <f>Systematic[[#This Row],[SampleVariableLabel]]+100*Systematic[[#This Row],[State]]</f>
        <v>249010205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249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(M.1)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249010006</v>
      </c>
      <c r="H4309" s="134">
        <f>Systematic[[#This Row],[SampleVariableLabel]]+100*Systematic[[#This Row],[State]]</f>
        <v>249010306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249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249010001</v>
      </c>
      <c r="H4310" s="134">
        <f>Systematic[[#This Row],[SampleVariableLabel]]+100*Systematic[[#This Row],[State]]</f>
        <v>249010401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249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3M2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249010002</v>
      </c>
      <c r="H4311" s="134">
        <f>Systematic[[#This Row],[SampleVariableLabel]]+100*Systematic[[#This Row],[State]]</f>
        <v>249010502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249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M(c)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249010003</v>
      </c>
      <c r="H4312" s="134">
        <f>Systematic[[#This Row],[SampleVariableLabel]]+100*Systematic[[#This Row],[State]]</f>
        <v>249010603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249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4P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249010004</v>
      </c>
      <c r="H4313" s="134">
        <f>Systematic[[#This Row],[SampleVariableLabel]]+100*Systematic[[#This Row],[State]]</f>
        <v>249010704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249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5G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249010005</v>
      </c>
      <c r="H4314" s="134">
        <f>Systematic[[#This Row],[SampleVariableLabel]]+100*Systematic[[#This Row],[State]]</f>
        <v>249010805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249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6S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249010006</v>
      </c>
      <c r="H4315" s="134">
        <f>Systematic[[#This Row],[SampleVariableLabel]]+100*Systematic[[#This Row],[State]]</f>
        <v>249010906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249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7Gp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249010001</v>
      </c>
      <c r="H4316" s="134">
        <f>Systematic[[#This Row],[SampleVariableLabel]]+100*Systematic[[#This Row],[State]]</f>
        <v>249011001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249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8U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249010002</v>
      </c>
      <c r="H4317" s="134">
        <f>Systematic[[#This Row],[SampleVariableLabel]]+100*Systematic[[#This Row],[State]]</f>
        <v>249011102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249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9Rot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249010003</v>
      </c>
      <c r="H4318" s="134">
        <f>Systematic[[#This Row],[SampleVariableLabel]]+100*Systematic[[#This Row],[State]]</f>
        <v>249011203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249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10Ama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249010004</v>
      </c>
      <c r="H4319" s="134">
        <f>Systematic[[#This Row],[SampleVariableLabel]]+100*Systematic[[#This Row],[State]]</f>
        <v>249011304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250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R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250010005</v>
      </c>
      <c r="H4320" s="134">
        <f>Systematic[[#This Row],[SampleVariableLabel]]+100*Systematic[[#This Row],[State]]</f>
        <v>250010005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250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1Dig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250010006</v>
      </c>
      <c r="H4321" s="134">
        <f>Systematic[[#This Row],[SampleVariableLabel]]+100*Systematic[[#This Row],[State]]</f>
        <v>250010106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250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(D)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250010001</v>
      </c>
      <c r="H4322" s="134">
        <f>Systematic[[#This Row],[SampleVariableLabel]]+100*Systematic[[#This Row],[State]]</f>
        <v>250010201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250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(M.1)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250010002</v>
      </c>
      <c r="H4323" s="134">
        <f>Systematic[[#This Row],[SampleVariableLabel]]+100*Systematic[[#This Row],[State]]</f>
        <v>250010302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250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2Oct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250010003</v>
      </c>
      <c r="H4324" s="134">
        <f>Systematic[[#This Row],[SampleVariableLabel]]+100*Systematic[[#This Row],[State]]</f>
        <v>250010403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250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3M2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250010004</v>
      </c>
      <c r="H4325" s="134">
        <f>Systematic[[#This Row],[SampleVariableLabel]]+100*Systematic[[#This Row],[State]]</f>
        <v>250010504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250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M(c)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250010005</v>
      </c>
      <c r="H4326" s="134">
        <f>Systematic[[#This Row],[SampleVariableLabel]]+100*Systematic[[#This Row],[State]]</f>
        <v>250010605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250</v>
      </c>
      <c r="B4327" s="1">
        <f>IF(C4327=0,IF(B4326=Protocol!$V$20,1,B4326+1),B4326)</f>
        <v>1</v>
      </c>
      <c r="C4327" s="1">
        <f>IF(C4326+1=Protocol!$V$21,0,C4326+1)</f>
        <v>7</v>
      </c>
      <c r="D4327" s="1">
        <f t="shared" si="151"/>
        <v>6</v>
      </c>
      <c r="E4327" s="1" t="str">
        <f>INDEX(Protocol[Mark],MATCH(C4327,Protocol[Step],0))</f>
        <v>4P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250010006</v>
      </c>
      <c r="H4327" s="134">
        <f>Systematic[[#This Row],[SampleVariableLabel]]+100*Systematic[[#This Row],[State]]</f>
        <v>250010706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250</v>
      </c>
      <c r="B4328" s="1">
        <f>IF(C4328=0,IF(B4327=Protocol!$V$20,1,B4327+1),B4327)</f>
        <v>1</v>
      </c>
      <c r="C4328" s="1">
        <f>IF(C4327+1=Protocol!$V$21,0,C4327+1)</f>
        <v>8</v>
      </c>
      <c r="D4328" s="1">
        <f t="shared" si="151"/>
        <v>1</v>
      </c>
      <c r="E4328" s="1" t="str">
        <f>INDEX(Protocol[Mark],MATCH(C4328,Protocol[Step],0))</f>
        <v>5G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250010001</v>
      </c>
      <c r="H4328" s="134">
        <f>Systematic[[#This Row],[SampleVariableLabel]]+100*Systematic[[#This Row],[State]]</f>
        <v>250010801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250</v>
      </c>
      <c r="B4329" s="1">
        <f>IF(C4329=0,IF(B4328=Protocol!$V$20,1,B4328+1),B4328)</f>
        <v>1</v>
      </c>
      <c r="C4329" s="1">
        <f>IF(C4328+1=Protocol!$V$21,0,C4328+1)</f>
        <v>9</v>
      </c>
      <c r="D4329" s="1">
        <f t="shared" si="151"/>
        <v>2</v>
      </c>
      <c r="E4329" s="1" t="str">
        <f>INDEX(Protocol[Mark],MATCH(C4329,Protocol[Step],0))</f>
        <v>6S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250010002</v>
      </c>
      <c r="H4329" s="134">
        <f>Systematic[[#This Row],[SampleVariableLabel]]+100*Systematic[[#This Row],[State]]</f>
        <v>250010902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250</v>
      </c>
      <c r="B4330" s="1">
        <f>IF(C4330=0,IF(B4329=Protocol!$V$20,1,B4329+1),B4329)</f>
        <v>1</v>
      </c>
      <c r="C4330" s="1">
        <f>IF(C4329+1=Protocol!$V$21,0,C4329+1)</f>
        <v>10</v>
      </c>
      <c r="D4330" s="1">
        <f t="shared" si="151"/>
        <v>3</v>
      </c>
      <c r="E4330" s="1" t="str">
        <f>INDEX(Protocol[Mark],MATCH(C4330,Protocol[Step],0))</f>
        <v>7Gp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250010003</v>
      </c>
      <c r="H4330" s="134">
        <f>Systematic[[#This Row],[SampleVariableLabel]]+100*Systematic[[#This Row],[State]]</f>
        <v>250011003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250</v>
      </c>
      <c r="B4331" s="1">
        <f>IF(C4331=0,IF(B4330=Protocol!$V$20,1,B4330+1),B4330)</f>
        <v>1</v>
      </c>
      <c r="C4331" s="1">
        <f>IF(C4330+1=Protocol!$V$21,0,C4330+1)</f>
        <v>11</v>
      </c>
      <c r="D4331" s="1">
        <f t="shared" si="151"/>
        <v>4</v>
      </c>
      <c r="E4331" s="1" t="str">
        <f>INDEX(Protocol[Mark],MATCH(C4331,Protocol[Step],0))</f>
        <v>8U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250010004</v>
      </c>
      <c r="H4331" s="134">
        <f>Systematic[[#This Row],[SampleVariableLabel]]+100*Systematic[[#This Row],[State]]</f>
        <v>250011104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250</v>
      </c>
      <c r="B4332" s="1">
        <f>IF(C4332=0,IF(B4331=Protocol!$V$20,1,B4331+1),B4331)</f>
        <v>1</v>
      </c>
      <c r="C4332" s="1">
        <f>IF(C4331+1=Protocol!$V$21,0,C4331+1)</f>
        <v>12</v>
      </c>
      <c r="D4332" s="1">
        <f t="shared" si="151"/>
        <v>5</v>
      </c>
      <c r="E4332" s="1" t="str">
        <f>INDEX(Protocol[Mark],MATCH(C4332,Protocol[Step],0))</f>
        <v>9Rot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250010005</v>
      </c>
      <c r="H4332" s="134">
        <f>Systematic[[#This Row],[SampleVariableLabel]]+100*Systematic[[#This Row],[State]]</f>
        <v>250011205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250</v>
      </c>
      <c r="B4333" s="1">
        <f>IF(C4333=0,IF(B4332=Protocol!$V$20,1,B4332+1),B4332)</f>
        <v>1</v>
      </c>
      <c r="C4333" s="1">
        <f>IF(C4332+1=Protocol!$V$21,0,C4332+1)</f>
        <v>13</v>
      </c>
      <c r="D4333" s="1">
        <f t="shared" si="151"/>
        <v>6</v>
      </c>
      <c r="E4333" s="1" t="str">
        <f>INDEX(Protocol[Mark],MATCH(C4333,Protocol[Step],0))</f>
        <v>10Ama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250010006</v>
      </c>
      <c r="H4333" s="134">
        <f>Systematic[[#This Row],[SampleVariableLabel]]+100*Systematic[[#This Row],[State]]</f>
        <v>250011306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251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R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251010001</v>
      </c>
      <c r="H4334" s="134">
        <f>Systematic[[#This Row],[SampleVariableLabel]]+100*Systematic[[#This Row],[State]]</f>
        <v>251010001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251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1Dig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251010002</v>
      </c>
      <c r="H4335" s="134">
        <f>Systematic[[#This Row],[SampleVariableLabel]]+100*Systematic[[#This Row],[State]]</f>
        <v>251010102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251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(D)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251010003</v>
      </c>
      <c r="H4336" s="134">
        <f>Systematic[[#This Row],[SampleVariableLabel]]+100*Systematic[[#This Row],[State]]</f>
        <v>251010203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251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(M.1)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251010004</v>
      </c>
      <c r="H4337" s="134">
        <f>Systematic[[#This Row],[SampleVariableLabel]]+100*Systematic[[#This Row],[State]]</f>
        <v>251010304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251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2Oct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251010005</v>
      </c>
      <c r="H4338" s="134">
        <f>Systematic[[#This Row],[SampleVariableLabel]]+100*Systematic[[#This Row],[State]]</f>
        <v>251010405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251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3M2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251010006</v>
      </c>
      <c r="H4339" s="134">
        <f>Systematic[[#This Row],[SampleVariableLabel]]+100*Systematic[[#This Row],[State]]</f>
        <v>251010506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251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M(c)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251010001</v>
      </c>
      <c r="H4340" s="134">
        <f>Systematic[[#This Row],[SampleVariableLabel]]+100*Systematic[[#This Row],[State]]</f>
        <v>251010601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251</v>
      </c>
      <c r="B4341" s="1">
        <f>IF(C4341=0,IF(B4340=Protocol!$V$20,1,B4340+1),B4340)</f>
        <v>1</v>
      </c>
      <c r="C4341" s="1">
        <f>IF(C4340+1=Protocol!$V$21,0,C4340+1)</f>
        <v>7</v>
      </c>
      <c r="D4341" s="1">
        <f t="shared" si="151"/>
        <v>2</v>
      </c>
      <c r="E4341" s="1" t="str">
        <f>INDEX(Protocol[Mark],MATCH(C4341,Protocol[Step],0))</f>
        <v>4P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251010002</v>
      </c>
      <c r="H4341" s="134">
        <f>Systematic[[#This Row],[SampleVariableLabel]]+100*Systematic[[#This Row],[State]]</f>
        <v>251010702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251</v>
      </c>
      <c r="B4342" s="1">
        <f>IF(C4342=0,IF(B4341=Protocol!$V$20,1,B4341+1),B4341)</f>
        <v>1</v>
      </c>
      <c r="C4342" s="1">
        <f>IF(C4341+1=Protocol!$V$21,0,C4341+1)</f>
        <v>8</v>
      </c>
      <c r="D4342" s="1">
        <f t="shared" si="151"/>
        <v>3</v>
      </c>
      <c r="E4342" s="1" t="str">
        <f>INDEX(Protocol[Mark],MATCH(C4342,Protocol[Step],0))</f>
        <v>5G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251010003</v>
      </c>
      <c r="H4342" s="134">
        <f>Systematic[[#This Row],[SampleVariableLabel]]+100*Systematic[[#This Row],[State]]</f>
        <v>251010803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251</v>
      </c>
      <c r="B4343" s="1">
        <f>IF(C4343=0,IF(B4342=Protocol!$V$20,1,B4342+1),B4342)</f>
        <v>1</v>
      </c>
      <c r="C4343" s="1">
        <f>IF(C4342+1=Protocol!$V$21,0,C4342+1)</f>
        <v>9</v>
      </c>
      <c r="D4343" s="1">
        <f t="shared" si="151"/>
        <v>4</v>
      </c>
      <c r="E4343" s="1" t="str">
        <f>INDEX(Protocol[Mark],MATCH(C4343,Protocol[Step],0))</f>
        <v>6S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251010004</v>
      </c>
      <c r="H4343" s="134">
        <f>Systematic[[#This Row],[SampleVariableLabel]]+100*Systematic[[#This Row],[State]]</f>
        <v>251010904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251</v>
      </c>
      <c r="B4344" s="1">
        <f>IF(C4344=0,IF(B4343=Protocol!$V$20,1,B4343+1),B4343)</f>
        <v>1</v>
      </c>
      <c r="C4344" s="1">
        <f>IF(C4343+1=Protocol!$V$21,0,C4343+1)</f>
        <v>10</v>
      </c>
      <c r="D4344" s="1">
        <f t="shared" si="151"/>
        <v>5</v>
      </c>
      <c r="E4344" s="1" t="str">
        <f>INDEX(Protocol[Mark],MATCH(C4344,Protocol[Step],0))</f>
        <v>7Gp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251010005</v>
      </c>
      <c r="H4344" s="134">
        <f>Systematic[[#This Row],[SampleVariableLabel]]+100*Systematic[[#This Row],[State]]</f>
        <v>251011005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251</v>
      </c>
      <c r="B4345" s="1">
        <f>IF(C4345=0,IF(B4344=Protocol!$V$20,1,B4344+1),B4344)</f>
        <v>1</v>
      </c>
      <c r="C4345" s="1">
        <f>IF(C4344+1=Protocol!$V$21,0,C4344+1)</f>
        <v>11</v>
      </c>
      <c r="D4345" s="1">
        <f t="shared" si="151"/>
        <v>6</v>
      </c>
      <c r="E4345" s="1" t="str">
        <f>INDEX(Protocol[Mark],MATCH(C4345,Protocol[Step],0))</f>
        <v>8U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251010006</v>
      </c>
      <c r="H4345" s="134">
        <f>Systematic[[#This Row],[SampleVariableLabel]]+100*Systematic[[#This Row],[State]]</f>
        <v>251011106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251</v>
      </c>
      <c r="B4346" s="1">
        <f>IF(C4346=0,IF(B4345=Protocol!$V$20,1,B4345+1),B4345)</f>
        <v>1</v>
      </c>
      <c r="C4346" s="1">
        <f>IF(C4345+1=Protocol!$V$21,0,C4345+1)</f>
        <v>12</v>
      </c>
      <c r="D4346" s="1">
        <f t="shared" si="151"/>
        <v>1</v>
      </c>
      <c r="E4346" s="1" t="str">
        <f>INDEX(Protocol[Mark],MATCH(C4346,Protocol[Step],0))</f>
        <v>9Rot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251010001</v>
      </c>
      <c r="H4346" s="134">
        <f>Systematic[[#This Row],[SampleVariableLabel]]+100*Systematic[[#This Row],[State]]</f>
        <v>251011201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251</v>
      </c>
      <c r="B4347" s="1">
        <f>IF(C4347=0,IF(B4346=Protocol!$V$20,1,B4346+1),B4346)</f>
        <v>1</v>
      </c>
      <c r="C4347" s="1">
        <f>IF(C4346+1=Protocol!$V$21,0,C4346+1)</f>
        <v>13</v>
      </c>
      <c r="D4347" s="1">
        <f t="shared" si="151"/>
        <v>2</v>
      </c>
      <c r="E4347" s="1" t="str">
        <f>INDEX(Protocol[Mark],MATCH(C4347,Protocol[Step],0))</f>
        <v>10Ama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251010002</v>
      </c>
      <c r="H4347" s="134">
        <f>Systematic[[#This Row],[SampleVariableLabel]]+100*Systematic[[#This Row],[State]]</f>
        <v>251011302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252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R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252010003</v>
      </c>
      <c r="H4348" s="134">
        <f>Systematic[[#This Row],[SampleVariableLabel]]+100*Systematic[[#This Row],[State]]</f>
        <v>252010003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252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1Dig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252010004</v>
      </c>
      <c r="H4349" s="134">
        <f>Systematic[[#This Row],[SampleVariableLabel]]+100*Systematic[[#This Row],[State]]</f>
        <v>252010104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252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(D)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252010005</v>
      </c>
      <c r="H4350" s="134">
        <f>Systematic[[#This Row],[SampleVariableLabel]]+100*Systematic[[#This Row],[State]]</f>
        <v>252010205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252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(M.1)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252010006</v>
      </c>
      <c r="H4351" s="134">
        <f>Systematic[[#This Row],[SampleVariableLabel]]+100*Systematic[[#This Row],[State]]</f>
        <v>252010306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252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2Oct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252010001</v>
      </c>
      <c r="H4352" s="134">
        <f>Systematic[[#This Row],[SampleVariableLabel]]+100*Systematic[[#This Row],[State]]</f>
        <v>252010401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252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3M2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252010002</v>
      </c>
      <c r="H4353" s="134">
        <f>Systematic[[#This Row],[SampleVariableLabel]]+100*Systematic[[#This Row],[State]]</f>
        <v>252010502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252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M(c)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252010003</v>
      </c>
      <c r="H4354" s="134">
        <f>Systematic[[#This Row],[SampleVariableLabel]]+100*Systematic[[#This Row],[State]]</f>
        <v>252010603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252</v>
      </c>
      <c r="B4355" s="1">
        <f>IF(C4355=0,IF(B4354=Protocol!$V$20,1,B4354+1),B4354)</f>
        <v>1</v>
      </c>
      <c r="C4355" s="1">
        <f>IF(C4354+1=Protocol!$V$21,0,C4354+1)</f>
        <v>7</v>
      </c>
      <c r="D4355" s="1">
        <f t="shared" ref="D4355:D4418" si="153">IF(D4354=nVariables,1,D4354+1)</f>
        <v>4</v>
      </c>
      <c r="E4355" s="1" t="str">
        <f>INDEX(Protocol[Mark],MATCH(C4355,Protocol[Step],0))</f>
        <v>4P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252010004</v>
      </c>
      <c r="H4355" s="134">
        <f>Systematic[[#This Row],[SampleVariableLabel]]+100*Systematic[[#This Row],[State]]</f>
        <v>252010704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252</v>
      </c>
      <c r="B4356" s="1">
        <f>IF(C4356=0,IF(B4355=Protocol!$V$20,1,B4355+1),B4355)</f>
        <v>1</v>
      </c>
      <c r="C4356" s="1">
        <f>IF(C4355+1=Protocol!$V$21,0,C4355+1)</f>
        <v>8</v>
      </c>
      <c r="D4356" s="1">
        <f t="shared" si="153"/>
        <v>5</v>
      </c>
      <c r="E4356" s="1" t="str">
        <f>INDEX(Protocol[Mark],MATCH(C4356,Protocol[Step],0))</f>
        <v>5G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252010005</v>
      </c>
      <c r="H4356" s="134">
        <f>Systematic[[#This Row],[SampleVariableLabel]]+100*Systematic[[#This Row],[State]]</f>
        <v>252010805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252</v>
      </c>
      <c r="B4357" s="1">
        <f>IF(C4357=0,IF(B4356=Protocol!$V$20,1,B4356+1),B4356)</f>
        <v>1</v>
      </c>
      <c r="C4357" s="1">
        <f>IF(C4356+1=Protocol!$V$21,0,C4356+1)</f>
        <v>9</v>
      </c>
      <c r="D4357" s="1">
        <f t="shared" si="153"/>
        <v>6</v>
      </c>
      <c r="E4357" s="1" t="str">
        <f>INDEX(Protocol[Mark],MATCH(C4357,Protocol[Step],0))</f>
        <v>6S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252010006</v>
      </c>
      <c r="H4357" s="134">
        <f>Systematic[[#This Row],[SampleVariableLabel]]+100*Systematic[[#This Row],[State]]</f>
        <v>252010906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252</v>
      </c>
      <c r="B4358" s="1">
        <f>IF(C4358=0,IF(B4357=Protocol!$V$20,1,B4357+1),B4357)</f>
        <v>1</v>
      </c>
      <c r="C4358" s="1">
        <f>IF(C4357+1=Protocol!$V$21,0,C4357+1)</f>
        <v>10</v>
      </c>
      <c r="D4358" s="1">
        <f t="shared" si="153"/>
        <v>1</v>
      </c>
      <c r="E4358" s="1" t="str">
        <f>INDEX(Protocol[Mark],MATCH(C4358,Protocol[Step],0))</f>
        <v>7Gp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252010001</v>
      </c>
      <c r="H4358" s="134">
        <f>Systematic[[#This Row],[SampleVariableLabel]]+100*Systematic[[#This Row],[State]]</f>
        <v>252011001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252</v>
      </c>
      <c r="B4359" s="1">
        <f>IF(C4359=0,IF(B4358=Protocol!$V$20,1,B4358+1),B4358)</f>
        <v>1</v>
      </c>
      <c r="C4359" s="1">
        <f>IF(C4358+1=Protocol!$V$21,0,C4358+1)</f>
        <v>11</v>
      </c>
      <c r="D4359" s="1">
        <f t="shared" si="153"/>
        <v>2</v>
      </c>
      <c r="E4359" s="1" t="str">
        <f>INDEX(Protocol[Mark],MATCH(C4359,Protocol[Step],0))</f>
        <v>8U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252010002</v>
      </c>
      <c r="H4359" s="134">
        <f>Systematic[[#This Row],[SampleVariableLabel]]+100*Systematic[[#This Row],[State]]</f>
        <v>252011102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252</v>
      </c>
      <c r="B4360" s="1">
        <f>IF(C4360=0,IF(B4359=Protocol!$V$20,1,B4359+1),B4359)</f>
        <v>1</v>
      </c>
      <c r="C4360" s="1">
        <f>IF(C4359+1=Protocol!$V$21,0,C4359+1)</f>
        <v>12</v>
      </c>
      <c r="D4360" s="1">
        <f t="shared" si="153"/>
        <v>3</v>
      </c>
      <c r="E4360" s="1" t="str">
        <f>INDEX(Protocol[Mark],MATCH(C4360,Protocol[Step],0))</f>
        <v>9Rot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252010003</v>
      </c>
      <c r="H4360" s="134">
        <f>Systematic[[#This Row],[SampleVariableLabel]]+100*Systematic[[#This Row],[State]]</f>
        <v>252011203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252</v>
      </c>
      <c r="B4361" s="1">
        <f>IF(C4361=0,IF(B4360=Protocol!$V$20,1,B4360+1),B4360)</f>
        <v>1</v>
      </c>
      <c r="C4361" s="1">
        <f>IF(C4360+1=Protocol!$V$21,0,C4360+1)</f>
        <v>13</v>
      </c>
      <c r="D4361" s="1">
        <f t="shared" si="153"/>
        <v>4</v>
      </c>
      <c r="E4361" s="1" t="str">
        <f>INDEX(Protocol[Mark],MATCH(C4361,Protocol[Step],0))</f>
        <v>10Ama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252010004</v>
      </c>
      <c r="H4361" s="134">
        <f>Systematic[[#This Row],[SampleVariableLabel]]+100*Systematic[[#This Row],[State]]</f>
        <v>252011304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253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R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253010005</v>
      </c>
      <c r="H4362" s="134">
        <f>Systematic[[#This Row],[SampleVariableLabel]]+100*Systematic[[#This Row],[State]]</f>
        <v>253010005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253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1Dig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253010006</v>
      </c>
      <c r="H4363" s="134">
        <f>Systematic[[#This Row],[SampleVariableLabel]]+100*Systematic[[#This Row],[State]]</f>
        <v>253010106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253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(D)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253010001</v>
      </c>
      <c r="H4364" s="134">
        <f>Systematic[[#This Row],[SampleVariableLabel]]+100*Systematic[[#This Row],[State]]</f>
        <v>253010201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253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(M.1)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253010002</v>
      </c>
      <c r="H4365" s="134">
        <f>Systematic[[#This Row],[SampleVariableLabel]]+100*Systematic[[#This Row],[State]]</f>
        <v>253010302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253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2Oct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253010003</v>
      </c>
      <c r="H4366" s="134">
        <f>Systematic[[#This Row],[SampleVariableLabel]]+100*Systematic[[#This Row],[State]]</f>
        <v>253010403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253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3M2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253010004</v>
      </c>
      <c r="H4367" s="134">
        <f>Systematic[[#This Row],[SampleVariableLabel]]+100*Systematic[[#This Row],[State]]</f>
        <v>253010504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253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M(c)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253010005</v>
      </c>
      <c r="H4368" s="134">
        <f>Systematic[[#This Row],[SampleVariableLabel]]+100*Systematic[[#This Row],[State]]</f>
        <v>253010605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253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4P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253010006</v>
      </c>
      <c r="H4369" s="134">
        <f>Systematic[[#This Row],[SampleVariableLabel]]+100*Systematic[[#This Row],[State]]</f>
        <v>253010706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253</v>
      </c>
      <c r="B4370" s="1">
        <f>IF(C4370=0,IF(B4369=Protocol!$V$20,1,B4369+1),B4369)</f>
        <v>1</v>
      </c>
      <c r="C4370" s="1">
        <f>IF(C4369+1=Protocol!$V$21,0,C4369+1)</f>
        <v>8</v>
      </c>
      <c r="D4370" s="1">
        <f t="shared" si="153"/>
        <v>1</v>
      </c>
      <c r="E4370" s="1" t="str">
        <f>INDEX(Protocol[Mark],MATCH(C4370,Protocol[Step],0))</f>
        <v>5G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253010001</v>
      </c>
      <c r="H4370" s="134">
        <f>Systematic[[#This Row],[SampleVariableLabel]]+100*Systematic[[#This Row],[State]]</f>
        <v>253010801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253</v>
      </c>
      <c r="B4371" s="1">
        <f>IF(C4371=0,IF(B4370=Protocol!$V$20,1,B4370+1),B4370)</f>
        <v>1</v>
      </c>
      <c r="C4371" s="1">
        <f>IF(C4370+1=Protocol!$V$21,0,C4370+1)</f>
        <v>9</v>
      </c>
      <c r="D4371" s="1">
        <f t="shared" si="153"/>
        <v>2</v>
      </c>
      <c r="E4371" s="1" t="str">
        <f>INDEX(Protocol[Mark],MATCH(C4371,Protocol[Step],0))</f>
        <v>6S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253010002</v>
      </c>
      <c r="H4371" s="134">
        <f>Systematic[[#This Row],[SampleVariableLabel]]+100*Systematic[[#This Row],[State]]</f>
        <v>253010902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253</v>
      </c>
      <c r="B4372" s="1">
        <f>IF(C4372=0,IF(B4371=Protocol!$V$20,1,B4371+1),B4371)</f>
        <v>1</v>
      </c>
      <c r="C4372" s="1">
        <f>IF(C4371+1=Protocol!$V$21,0,C4371+1)</f>
        <v>10</v>
      </c>
      <c r="D4372" s="1">
        <f t="shared" si="153"/>
        <v>3</v>
      </c>
      <c r="E4372" s="1" t="str">
        <f>INDEX(Protocol[Mark],MATCH(C4372,Protocol[Step],0))</f>
        <v>7Gp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253010003</v>
      </c>
      <c r="H4372" s="134">
        <f>Systematic[[#This Row],[SampleVariableLabel]]+100*Systematic[[#This Row],[State]]</f>
        <v>253011003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253</v>
      </c>
      <c r="B4373" s="1">
        <f>IF(C4373=0,IF(B4372=Protocol!$V$20,1,B4372+1),B4372)</f>
        <v>1</v>
      </c>
      <c r="C4373" s="1">
        <f>IF(C4372+1=Protocol!$V$21,0,C4372+1)</f>
        <v>11</v>
      </c>
      <c r="D4373" s="1">
        <f t="shared" si="153"/>
        <v>4</v>
      </c>
      <c r="E4373" s="1" t="str">
        <f>INDEX(Protocol[Mark],MATCH(C4373,Protocol[Step],0))</f>
        <v>8U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253010004</v>
      </c>
      <c r="H4373" s="134">
        <f>Systematic[[#This Row],[SampleVariableLabel]]+100*Systematic[[#This Row],[State]]</f>
        <v>253011104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253</v>
      </c>
      <c r="B4374" s="1">
        <f>IF(C4374=0,IF(B4373=Protocol!$V$20,1,B4373+1),B4373)</f>
        <v>1</v>
      </c>
      <c r="C4374" s="1">
        <f>IF(C4373+1=Protocol!$V$21,0,C4373+1)</f>
        <v>12</v>
      </c>
      <c r="D4374" s="1">
        <f t="shared" si="153"/>
        <v>5</v>
      </c>
      <c r="E4374" s="1" t="str">
        <f>INDEX(Protocol[Mark],MATCH(C4374,Protocol[Step],0))</f>
        <v>9Rot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253010005</v>
      </c>
      <c r="H4374" s="134">
        <f>Systematic[[#This Row],[SampleVariableLabel]]+100*Systematic[[#This Row],[State]]</f>
        <v>253011205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253</v>
      </c>
      <c r="B4375" s="1">
        <f>IF(C4375=0,IF(B4374=Protocol!$V$20,1,B4374+1),B4374)</f>
        <v>1</v>
      </c>
      <c r="C4375" s="1">
        <f>IF(C4374+1=Protocol!$V$21,0,C4374+1)</f>
        <v>13</v>
      </c>
      <c r="D4375" s="1">
        <f t="shared" si="153"/>
        <v>6</v>
      </c>
      <c r="E4375" s="1" t="str">
        <f>INDEX(Protocol[Mark],MATCH(C4375,Protocol[Step],0))</f>
        <v>10Ama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253010006</v>
      </c>
      <c r="H4375" s="134">
        <f>Systematic[[#This Row],[SampleVariableLabel]]+100*Systematic[[#This Row],[State]]</f>
        <v>253011306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254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R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254010001</v>
      </c>
      <c r="H4376" s="134">
        <f>Systematic[[#This Row],[SampleVariableLabel]]+100*Systematic[[#This Row],[State]]</f>
        <v>254010001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254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1Dig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254010002</v>
      </c>
      <c r="H4377" s="134">
        <f>Systematic[[#This Row],[SampleVariableLabel]]+100*Systematic[[#This Row],[State]]</f>
        <v>254010102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254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(D)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254010003</v>
      </c>
      <c r="H4378" s="134">
        <f>Systematic[[#This Row],[SampleVariableLabel]]+100*Systematic[[#This Row],[State]]</f>
        <v>254010203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254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(M.1)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254010004</v>
      </c>
      <c r="H4379" s="134">
        <f>Systematic[[#This Row],[SampleVariableLabel]]+100*Systematic[[#This Row],[State]]</f>
        <v>254010304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254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2Oct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254010005</v>
      </c>
      <c r="H4380" s="134">
        <f>Systematic[[#This Row],[SampleVariableLabel]]+100*Systematic[[#This Row],[State]]</f>
        <v>254010405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254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3M2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254010006</v>
      </c>
      <c r="H4381" s="134">
        <f>Systematic[[#This Row],[SampleVariableLabel]]+100*Systematic[[#This Row],[State]]</f>
        <v>254010506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254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M(c)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254010001</v>
      </c>
      <c r="H4382" s="134">
        <f>Systematic[[#This Row],[SampleVariableLabel]]+100*Systematic[[#This Row],[State]]</f>
        <v>254010601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254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4P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254010002</v>
      </c>
      <c r="H4383" s="134">
        <f>Systematic[[#This Row],[SampleVariableLabel]]+100*Systematic[[#This Row],[State]]</f>
        <v>254010702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254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5G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254010003</v>
      </c>
      <c r="H4384" s="134">
        <f>Systematic[[#This Row],[SampleVariableLabel]]+100*Systematic[[#This Row],[State]]</f>
        <v>254010803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254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6S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254010004</v>
      </c>
      <c r="H4385" s="134">
        <f>Systematic[[#This Row],[SampleVariableLabel]]+100*Systematic[[#This Row],[State]]</f>
        <v>254010904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254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7Gp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254010005</v>
      </c>
      <c r="H4386" s="134">
        <f>Systematic[[#This Row],[SampleVariableLabel]]+100*Systematic[[#This Row],[State]]</f>
        <v>254011005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254</v>
      </c>
      <c r="B4387" s="1">
        <f>IF(C4387=0,IF(B4386=Protocol!$V$20,1,B4386+1),B4386)</f>
        <v>1</v>
      </c>
      <c r="C4387" s="1">
        <f>IF(C4386+1=Protocol!$V$21,0,C4386+1)</f>
        <v>11</v>
      </c>
      <c r="D4387" s="1">
        <f t="shared" si="153"/>
        <v>6</v>
      </c>
      <c r="E4387" s="1" t="str">
        <f>INDEX(Protocol[Mark],MATCH(C4387,Protocol[Step],0))</f>
        <v>8U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254010006</v>
      </c>
      <c r="H4387" s="134">
        <f>Systematic[[#This Row],[SampleVariableLabel]]+100*Systematic[[#This Row],[State]]</f>
        <v>254011106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254</v>
      </c>
      <c r="B4388" s="1">
        <f>IF(C4388=0,IF(B4387=Protocol!$V$20,1,B4387+1),B4387)</f>
        <v>1</v>
      </c>
      <c r="C4388" s="1">
        <f>IF(C4387+1=Protocol!$V$21,0,C4387+1)</f>
        <v>12</v>
      </c>
      <c r="D4388" s="1">
        <f t="shared" si="153"/>
        <v>1</v>
      </c>
      <c r="E4388" s="1" t="str">
        <f>INDEX(Protocol[Mark],MATCH(C4388,Protocol[Step],0))</f>
        <v>9Rot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254010001</v>
      </c>
      <c r="H4388" s="134">
        <f>Systematic[[#This Row],[SampleVariableLabel]]+100*Systematic[[#This Row],[State]]</f>
        <v>254011201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254</v>
      </c>
      <c r="B4389" s="1">
        <f>IF(C4389=0,IF(B4388=Protocol!$V$20,1,B4388+1),B4388)</f>
        <v>1</v>
      </c>
      <c r="C4389" s="1">
        <f>IF(C4388+1=Protocol!$V$21,0,C4388+1)</f>
        <v>13</v>
      </c>
      <c r="D4389" s="1">
        <f t="shared" si="153"/>
        <v>2</v>
      </c>
      <c r="E4389" s="1" t="str">
        <f>INDEX(Protocol[Mark],MATCH(C4389,Protocol[Step],0))</f>
        <v>10Ama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254010002</v>
      </c>
      <c r="H4389" s="134">
        <f>Systematic[[#This Row],[SampleVariableLabel]]+100*Systematic[[#This Row],[State]]</f>
        <v>254011302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255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R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255010003</v>
      </c>
      <c r="H4390" s="134">
        <f>Systematic[[#This Row],[SampleVariableLabel]]+100*Systematic[[#This Row],[State]]</f>
        <v>255010003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255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1Dig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255010004</v>
      </c>
      <c r="H4391" s="134">
        <f>Systematic[[#This Row],[SampleVariableLabel]]+100*Systematic[[#This Row],[State]]</f>
        <v>255010104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255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(D)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255010005</v>
      </c>
      <c r="H4392" s="134">
        <f>Systematic[[#This Row],[SampleVariableLabel]]+100*Systematic[[#This Row],[State]]</f>
        <v>255010205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255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(M.1)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255010006</v>
      </c>
      <c r="H4393" s="134">
        <f>Systematic[[#This Row],[SampleVariableLabel]]+100*Systematic[[#This Row],[State]]</f>
        <v>255010306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255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2Oct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255010001</v>
      </c>
      <c r="H4394" s="134">
        <f>Systematic[[#This Row],[SampleVariableLabel]]+100*Systematic[[#This Row],[State]]</f>
        <v>255010401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255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3M2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255010002</v>
      </c>
      <c r="H4395" s="134">
        <f>Systematic[[#This Row],[SampleVariableLabel]]+100*Systematic[[#This Row],[State]]</f>
        <v>255010502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255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M(c)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255010003</v>
      </c>
      <c r="H4396" s="134">
        <f>Systematic[[#This Row],[SampleVariableLabel]]+100*Systematic[[#This Row],[State]]</f>
        <v>255010603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255</v>
      </c>
      <c r="B4397" s="1">
        <f>IF(C4397=0,IF(B4396=Protocol!$V$20,1,B4396+1),B4396)</f>
        <v>1</v>
      </c>
      <c r="C4397" s="1">
        <f>IF(C4396+1=Protocol!$V$21,0,C4396+1)</f>
        <v>7</v>
      </c>
      <c r="D4397" s="1">
        <f t="shared" si="153"/>
        <v>4</v>
      </c>
      <c r="E4397" s="1" t="str">
        <f>INDEX(Protocol[Mark],MATCH(C4397,Protocol[Step],0))</f>
        <v>4P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255010004</v>
      </c>
      <c r="H4397" s="134">
        <f>Systematic[[#This Row],[SampleVariableLabel]]+100*Systematic[[#This Row],[State]]</f>
        <v>255010704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255</v>
      </c>
      <c r="B4398" s="1">
        <f>IF(C4398=0,IF(B4397=Protocol!$V$20,1,B4397+1),B4397)</f>
        <v>1</v>
      </c>
      <c r="C4398" s="1">
        <f>IF(C4397+1=Protocol!$V$21,0,C4397+1)</f>
        <v>8</v>
      </c>
      <c r="D4398" s="1">
        <f t="shared" si="153"/>
        <v>5</v>
      </c>
      <c r="E4398" s="1" t="str">
        <f>INDEX(Protocol[Mark],MATCH(C4398,Protocol[Step],0))</f>
        <v>5G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255010005</v>
      </c>
      <c r="H4398" s="134">
        <f>Systematic[[#This Row],[SampleVariableLabel]]+100*Systematic[[#This Row],[State]]</f>
        <v>255010805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255</v>
      </c>
      <c r="B4399" s="1">
        <f>IF(C4399=0,IF(B4398=Protocol!$V$20,1,B4398+1),B4398)</f>
        <v>1</v>
      </c>
      <c r="C4399" s="1">
        <f>IF(C4398+1=Protocol!$V$21,0,C4398+1)</f>
        <v>9</v>
      </c>
      <c r="D4399" s="1">
        <f t="shared" si="153"/>
        <v>6</v>
      </c>
      <c r="E4399" s="1" t="str">
        <f>INDEX(Protocol[Mark],MATCH(C4399,Protocol[Step],0))</f>
        <v>6S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255010006</v>
      </c>
      <c r="H4399" s="134">
        <f>Systematic[[#This Row],[SampleVariableLabel]]+100*Systematic[[#This Row],[State]]</f>
        <v>255010906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255</v>
      </c>
      <c r="B4400" s="1">
        <f>IF(C4400=0,IF(B4399=Protocol!$V$20,1,B4399+1),B4399)</f>
        <v>1</v>
      </c>
      <c r="C4400" s="1">
        <f>IF(C4399+1=Protocol!$V$21,0,C4399+1)</f>
        <v>10</v>
      </c>
      <c r="D4400" s="1">
        <f t="shared" si="153"/>
        <v>1</v>
      </c>
      <c r="E4400" s="1" t="str">
        <f>INDEX(Protocol[Mark],MATCH(C4400,Protocol[Step],0))</f>
        <v>7Gp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255010001</v>
      </c>
      <c r="H4400" s="134">
        <f>Systematic[[#This Row],[SampleVariableLabel]]+100*Systematic[[#This Row],[State]]</f>
        <v>255011001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255</v>
      </c>
      <c r="B4401" s="1">
        <f>IF(C4401=0,IF(B4400=Protocol!$V$20,1,B4400+1),B4400)</f>
        <v>1</v>
      </c>
      <c r="C4401" s="1">
        <f>IF(C4400+1=Protocol!$V$21,0,C4400+1)</f>
        <v>11</v>
      </c>
      <c r="D4401" s="1">
        <f t="shared" si="153"/>
        <v>2</v>
      </c>
      <c r="E4401" s="1" t="str">
        <f>INDEX(Protocol[Mark],MATCH(C4401,Protocol[Step],0))</f>
        <v>8U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255010002</v>
      </c>
      <c r="H4401" s="134">
        <f>Systematic[[#This Row],[SampleVariableLabel]]+100*Systematic[[#This Row],[State]]</f>
        <v>255011102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255</v>
      </c>
      <c r="B4402" s="1">
        <f>IF(C4402=0,IF(B4401=Protocol!$V$20,1,B4401+1),B4401)</f>
        <v>1</v>
      </c>
      <c r="C4402" s="1">
        <f>IF(C4401+1=Protocol!$V$21,0,C4401+1)</f>
        <v>12</v>
      </c>
      <c r="D4402" s="1">
        <f t="shared" si="153"/>
        <v>3</v>
      </c>
      <c r="E4402" s="1" t="str">
        <f>INDEX(Protocol[Mark],MATCH(C4402,Protocol[Step],0))</f>
        <v>9Rot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255010003</v>
      </c>
      <c r="H4402" s="134">
        <f>Systematic[[#This Row],[SampleVariableLabel]]+100*Systematic[[#This Row],[State]]</f>
        <v>255011203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255</v>
      </c>
      <c r="B4403" s="1">
        <f>IF(C4403=0,IF(B4402=Protocol!$V$20,1,B4402+1),B4402)</f>
        <v>1</v>
      </c>
      <c r="C4403" s="1">
        <f>IF(C4402+1=Protocol!$V$21,0,C4402+1)</f>
        <v>13</v>
      </c>
      <c r="D4403" s="1">
        <f t="shared" si="153"/>
        <v>4</v>
      </c>
      <c r="E4403" s="1" t="str">
        <f>INDEX(Protocol[Mark],MATCH(C4403,Protocol[Step],0))</f>
        <v>10Ama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255010004</v>
      </c>
      <c r="H4403" s="134">
        <f>Systematic[[#This Row],[SampleVariableLabel]]+100*Systematic[[#This Row],[State]]</f>
        <v>255011304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256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R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256010005</v>
      </c>
      <c r="H4404" s="134">
        <f>Systematic[[#This Row],[SampleVariableLabel]]+100*Systematic[[#This Row],[State]]</f>
        <v>256010005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256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1Dig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256010006</v>
      </c>
      <c r="H4405" s="134">
        <f>Systematic[[#This Row],[SampleVariableLabel]]+100*Systematic[[#This Row],[State]]</f>
        <v>256010106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256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(D)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256010001</v>
      </c>
      <c r="H4406" s="134">
        <f>Systematic[[#This Row],[SampleVariableLabel]]+100*Systematic[[#This Row],[State]]</f>
        <v>256010201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256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(M.1)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256010002</v>
      </c>
      <c r="H4407" s="134">
        <f>Systematic[[#This Row],[SampleVariableLabel]]+100*Systematic[[#This Row],[State]]</f>
        <v>256010302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256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2Oct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256010003</v>
      </c>
      <c r="H4408" s="134">
        <f>Systematic[[#This Row],[SampleVariableLabel]]+100*Systematic[[#This Row],[State]]</f>
        <v>256010403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256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3M2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256010004</v>
      </c>
      <c r="H4409" s="134">
        <f>Systematic[[#This Row],[SampleVariableLabel]]+100*Systematic[[#This Row],[State]]</f>
        <v>256010504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256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M(c)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256010005</v>
      </c>
      <c r="H4410" s="134">
        <f>Systematic[[#This Row],[SampleVariableLabel]]+100*Systematic[[#This Row],[State]]</f>
        <v>256010605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256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4P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256010006</v>
      </c>
      <c r="H4411" s="134">
        <f>Systematic[[#This Row],[SampleVariableLabel]]+100*Systematic[[#This Row],[State]]</f>
        <v>256010706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256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5G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256010001</v>
      </c>
      <c r="H4412" s="134">
        <f>Systematic[[#This Row],[SampleVariableLabel]]+100*Systematic[[#This Row],[State]]</f>
        <v>256010801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256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6S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256010002</v>
      </c>
      <c r="H4413" s="134">
        <f>Systematic[[#This Row],[SampleVariableLabel]]+100*Systematic[[#This Row],[State]]</f>
        <v>256010902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256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7Gp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256010003</v>
      </c>
      <c r="H4414" s="134">
        <f>Systematic[[#This Row],[SampleVariableLabel]]+100*Systematic[[#This Row],[State]]</f>
        <v>256011003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256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8U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256010004</v>
      </c>
      <c r="H4415" s="134">
        <f>Systematic[[#This Row],[SampleVariableLabel]]+100*Systematic[[#This Row],[State]]</f>
        <v>256011104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256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9Rot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256010005</v>
      </c>
      <c r="H4416" s="134">
        <f>Systematic[[#This Row],[SampleVariableLabel]]+100*Systematic[[#This Row],[State]]</f>
        <v>256011205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256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10Ama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256010006</v>
      </c>
      <c r="H4417" s="134">
        <f>Systematic[[#This Row],[SampleVariableLabel]]+100*Systematic[[#This Row],[State]]</f>
        <v>256011306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257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R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257010001</v>
      </c>
      <c r="H4418" s="134">
        <f>Systematic[[#This Row],[SampleVariableLabel]]+100*Systematic[[#This Row],[State]]</f>
        <v>257010001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257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257010002</v>
      </c>
      <c r="H4419" s="134">
        <f>Systematic[[#This Row],[SampleVariableLabel]]+100*Systematic[[#This Row],[State]]</f>
        <v>257010102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257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(D)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257010003</v>
      </c>
      <c r="H4420" s="134">
        <f>Systematic[[#This Row],[SampleVariableLabel]]+100*Systematic[[#This Row],[State]]</f>
        <v>257010203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257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(M.1)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257010004</v>
      </c>
      <c r="H4421" s="134">
        <f>Systematic[[#This Row],[SampleVariableLabel]]+100*Systematic[[#This Row],[State]]</f>
        <v>257010304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257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257010005</v>
      </c>
      <c r="H4422" s="134">
        <f>Systematic[[#This Row],[SampleVariableLabel]]+100*Systematic[[#This Row],[State]]</f>
        <v>257010405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257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3M2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257010006</v>
      </c>
      <c r="H4423" s="134">
        <f>Systematic[[#This Row],[SampleVariableLabel]]+100*Systematic[[#This Row],[State]]</f>
        <v>257010506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257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M(c)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257010001</v>
      </c>
      <c r="H4424" s="134">
        <f>Systematic[[#This Row],[SampleVariableLabel]]+100*Systematic[[#This Row],[State]]</f>
        <v>257010601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257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4P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257010002</v>
      </c>
      <c r="H4425" s="134">
        <f>Systematic[[#This Row],[SampleVariableLabel]]+100*Systematic[[#This Row],[State]]</f>
        <v>257010702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257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5G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257010003</v>
      </c>
      <c r="H4426" s="134">
        <f>Systematic[[#This Row],[SampleVariableLabel]]+100*Systematic[[#This Row],[State]]</f>
        <v>257010803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257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6S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257010004</v>
      </c>
      <c r="H4427" s="134">
        <f>Systematic[[#This Row],[SampleVariableLabel]]+100*Systematic[[#This Row],[State]]</f>
        <v>257010904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257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7Gp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257010005</v>
      </c>
      <c r="H4428" s="134">
        <f>Systematic[[#This Row],[SampleVariableLabel]]+100*Systematic[[#This Row],[State]]</f>
        <v>257011005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257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8U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257010006</v>
      </c>
      <c r="H4429" s="134">
        <f>Systematic[[#This Row],[SampleVariableLabel]]+100*Systematic[[#This Row],[State]]</f>
        <v>257011106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257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9Rot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257010001</v>
      </c>
      <c r="H4430" s="134">
        <f>Systematic[[#This Row],[SampleVariableLabel]]+100*Systematic[[#This Row],[State]]</f>
        <v>257011201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257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10Ama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257010002</v>
      </c>
      <c r="H4431" s="134">
        <f>Systematic[[#This Row],[SampleVariableLabel]]+100*Systematic[[#This Row],[State]]</f>
        <v>257011302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258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R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258010003</v>
      </c>
      <c r="H4432" s="134">
        <f>Systematic[[#This Row],[SampleVariableLabel]]+100*Systematic[[#This Row],[State]]</f>
        <v>258010003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258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1Dig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258010004</v>
      </c>
      <c r="H4433" s="134">
        <f>Systematic[[#This Row],[SampleVariableLabel]]+100*Systematic[[#This Row],[State]]</f>
        <v>258010104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258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(D)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258010005</v>
      </c>
      <c r="H4434" s="134">
        <f>Systematic[[#This Row],[SampleVariableLabel]]+100*Systematic[[#This Row],[State]]</f>
        <v>258010205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258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(M.1)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258010006</v>
      </c>
      <c r="H4435" s="134">
        <f>Systematic[[#This Row],[SampleVariableLabel]]+100*Systematic[[#This Row],[State]]</f>
        <v>258010306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258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2Oct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258010001</v>
      </c>
      <c r="H4436" s="134">
        <f>Systematic[[#This Row],[SampleVariableLabel]]+100*Systematic[[#This Row],[State]]</f>
        <v>258010401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258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3M2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258010002</v>
      </c>
      <c r="H4437" s="134">
        <f>Systematic[[#This Row],[SampleVariableLabel]]+100*Systematic[[#This Row],[State]]</f>
        <v>258010502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258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M(c)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258010003</v>
      </c>
      <c r="H4438" s="134">
        <f>Systematic[[#This Row],[SampleVariableLabel]]+100*Systematic[[#This Row],[State]]</f>
        <v>258010603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258</v>
      </c>
      <c r="B4439" s="1">
        <f>IF(C4439=0,IF(B4438=Protocol!$V$20,1,B4438+1),B4438)</f>
        <v>1</v>
      </c>
      <c r="C4439" s="1">
        <f>IF(C4438+1=Protocol!$V$21,0,C4438+1)</f>
        <v>7</v>
      </c>
      <c r="D4439" s="1">
        <f t="shared" si="155"/>
        <v>4</v>
      </c>
      <c r="E4439" s="1" t="str">
        <f>INDEX(Protocol[Mark],MATCH(C4439,Protocol[Step],0))</f>
        <v>4P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258010004</v>
      </c>
      <c r="H4439" s="134">
        <f>Systematic[[#This Row],[SampleVariableLabel]]+100*Systematic[[#This Row],[State]]</f>
        <v>258010704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258</v>
      </c>
      <c r="B4440" s="1">
        <f>IF(C4440=0,IF(B4439=Protocol!$V$20,1,B4439+1),B4439)</f>
        <v>1</v>
      </c>
      <c r="C4440" s="1">
        <f>IF(C4439+1=Protocol!$V$21,0,C4439+1)</f>
        <v>8</v>
      </c>
      <c r="D4440" s="1">
        <f t="shared" si="155"/>
        <v>5</v>
      </c>
      <c r="E4440" s="1" t="str">
        <f>INDEX(Protocol[Mark],MATCH(C4440,Protocol[Step],0))</f>
        <v>5G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258010005</v>
      </c>
      <c r="H4440" s="134">
        <f>Systematic[[#This Row],[SampleVariableLabel]]+100*Systematic[[#This Row],[State]]</f>
        <v>258010805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258</v>
      </c>
      <c r="B4441" s="1">
        <f>IF(C4441=0,IF(B4440=Protocol!$V$20,1,B4440+1),B4440)</f>
        <v>1</v>
      </c>
      <c r="C4441" s="1">
        <f>IF(C4440+1=Protocol!$V$21,0,C4440+1)</f>
        <v>9</v>
      </c>
      <c r="D4441" s="1">
        <f t="shared" si="155"/>
        <v>6</v>
      </c>
      <c r="E4441" s="1" t="str">
        <f>INDEX(Protocol[Mark],MATCH(C4441,Protocol[Step],0))</f>
        <v>6S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258010006</v>
      </c>
      <c r="H4441" s="134">
        <f>Systematic[[#This Row],[SampleVariableLabel]]+100*Systematic[[#This Row],[State]]</f>
        <v>258010906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258</v>
      </c>
      <c r="B4442" s="1">
        <f>IF(C4442=0,IF(B4441=Protocol!$V$20,1,B4441+1),B4441)</f>
        <v>1</v>
      </c>
      <c r="C4442" s="1">
        <f>IF(C4441+1=Protocol!$V$21,0,C4441+1)</f>
        <v>10</v>
      </c>
      <c r="D4442" s="1">
        <f t="shared" si="155"/>
        <v>1</v>
      </c>
      <c r="E4442" s="1" t="str">
        <f>INDEX(Protocol[Mark],MATCH(C4442,Protocol[Step],0))</f>
        <v>7Gp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258010001</v>
      </c>
      <c r="H4442" s="134">
        <f>Systematic[[#This Row],[SampleVariableLabel]]+100*Systematic[[#This Row],[State]]</f>
        <v>258011001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258</v>
      </c>
      <c r="B4443" s="1">
        <f>IF(C4443=0,IF(B4442=Protocol!$V$20,1,B4442+1),B4442)</f>
        <v>1</v>
      </c>
      <c r="C4443" s="1">
        <f>IF(C4442+1=Protocol!$V$21,0,C4442+1)</f>
        <v>11</v>
      </c>
      <c r="D4443" s="1">
        <f t="shared" si="155"/>
        <v>2</v>
      </c>
      <c r="E4443" s="1" t="str">
        <f>INDEX(Protocol[Mark],MATCH(C4443,Protocol[Step],0))</f>
        <v>8U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258010002</v>
      </c>
      <c r="H4443" s="134">
        <f>Systematic[[#This Row],[SampleVariableLabel]]+100*Systematic[[#This Row],[State]]</f>
        <v>258011102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258</v>
      </c>
      <c r="B4444" s="1">
        <f>IF(C4444=0,IF(B4443=Protocol!$V$20,1,B4443+1),B4443)</f>
        <v>1</v>
      </c>
      <c r="C4444" s="1">
        <f>IF(C4443+1=Protocol!$V$21,0,C4443+1)</f>
        <v>12</v>
      </c>
      <c r="D4444" s="1">
        <f t="shared" si="155"/>
        <v>3</v>
      </c>
      <c r="E4444" s="1" t="str">
        <f>INDEX(Protocol[Mark],MATCH(C4444,Protocol[Step],0))</f>
        <v>9Rot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258010003</v>
      </c>
      <c r="H4444" s="134">
        <f>Systematic[[#This Row],[SampleVariableLabel]]+100*Systematic[[#This Row],[State]]</f>
        <v>258011203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258</v>
      </c>
      <c r="B4445" s="1">
        <f>IF(C4445=0,IF(B4444=Protocol!$V$20,1,B4444+1),B4444)</f>
        <v>1</v>
      </c>
      <c r="C4445" s="1">
        <f>IF(C4444+1=Protocol!$V$21,0,C4444+1)</f>
        <v>13</v>
      </c>
      <c r="D4445" s="1">
        <f t="shared" si="155"/>
        <v>4</v>
      </c>
      <c r="E4445" s="1" t="str">
        <f>INDEX(Protocol[Mark],MATCH(C4445,Protocol[Step],0))</f>
        <v>10Ama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258010004</v>
      </c>
      <c r="H4445" s="134">
        <f>Systematic[[#This Row],[SampleVariableLabel]]+100*Systematic[[#This Row],[State]]</f>
        <v>258011304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259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R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259010005</v>
      </c>
      <c r="H4446" s="134">
        <f>Systematic[[#This Row],[SampleVariableLabel]]+100*Systematic[[#This Row],[State]]</f>
        <v>259010005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259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1Dig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259010006</v>
      </c>
      <c r="H4447" s="134">
        <f>Systematic[[#This Row],[SampleVariableLabel]]+100*Systematic[[#This Row],[State]]</f>
        <v>259010106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259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(D)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259010001</v>
      </c>
      <c r="H4448" s="134">
        <f>Systematic[[#This Row],[SampleVariableLabel]]+100*Systematic[[#This Row],[State]]</f>
        <v>259010201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259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(M.1)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259010002</v>
      </c>
      <c r="H4449" s="134">
        <f>Systematic[[#This Row],[SampleVariableLabel]]+100*Systematic[[#This Row],[State]]</f>
        <v>259010302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259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2Oct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259010003</v>
      </c>
      <c r="H4450" s="134">
        <f>Systematic[[#This Row],[SampleVariableLabel]]+100*Systematic[[#This Row],[State]]</f>
        <v>259010403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259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3M2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259010004</v>
      </c>
      <c r="H4451" s="134">
        <f>Systematic[[#This Row],[SampleVariableLabel]]+100*Systematic[[#This Row],[State]]</f>
        <v>259010504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259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M(c)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259010005</v>
      </c>
      <c r="H4452" s="134">
        <f>Systematic[[#This Row],[SampleVariableLabel]]+100*Systematic[[#This Row],[State]]</f>
        <v>259010605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259</v>
      </c>
      <c r="B4453" s="1">
        <f>IF(C4453=0,IF(B4452=Protocol!$V$20,1,B4452+1),B4452)</f>
        <v>1</v>
      </c>
      <c r="C4453" s="1">
        <f>IF(C4452+1=Protocol!$V$21,0,C4452+1)</f>
        <v>7</v>
      </c>
      <c r="D4453" s="1">
        <f t="shared" si="155"/>
        <v>6</v>
      </c>
      <c r="E4453" s="1" t="str">
        <f>INDEX(Protocol[Mark],MATCH(C4453,Protocol[Step],0))</f>
        <v>4P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259010006</v>
      </c>
      <c r="H4453" s="134">
        <f>Systematic[[#This Row],[SampleVariableLabel]]+100*Systematic[[#This Row],[State]]</f>
        <v>259010706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259</v>
      </c>
      <c r="B4454" s="1">
        <f>IF(C4454=0,IF(B4453=Protocol!$V$20,1,B4453+1),B4453)</f>
        <v>1</v>
      </c>
      <c r="C4454" s="1">
        <f>IF(C4453+1=Protocol!$V$21,0,C4453+1)</f>
        <v>8</v>
      </c>
      <c r="D4454" s="1">
        <f t="shared" si="155"/>
        <v>1</v>
      </c>
      <c r="E4454" s="1" t="str">
        <f>INDEX(Protocol[Mark],MATCH(C4454,Protocol[Step],0))</f>
        <v>5G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259010001</v>
      </c>
      <c r="H4454" s="134">
        <f>Systematic[[#This Row],[SampleVariableLabel]]+100*Systematic[[#This Row],[State]]</f>
        <v>259010801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259</v>
      </c>
      <c r="B4455" s="1">
        <f>IF(C4455=0,IF(B4454=Protocol!$V$20,1,B4454+1),B4454)</f>
        <v>1</v>
      </c>
      <c r="C4455" s="1">
        <f>IF(C4454+1=Protocol!$V$21,0,C4454+1)</f>
        <v>9</v>
      </c>
      <c r="D4455" s="1">
        <f t="shared" si="155"/>
        <v>2</v>
      </c>
      <c r="E4455" s="1" t="str">
        <f>INDEX(Protocol[Mark],MATCH(C4455,Protocol[Step],0))</f>
        <v>6S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259010002</v>
      </c>
      <c r="H4455" s="134">
        <f>Systematic[[#This Row],[SampleVariableLabel]]+100*Systematic[[#This Row],[State]]</f>
        <v>259010902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259</v>
      </c>
      <c r="B4456" s="1">
        <f>IF(C4456=0,IF(B4455=Protocol!$V$20,1,B4455+1),B4455)</f>
        <v>1</v>
      </c>
      <c r="C4456" s="1">
        <f>IF(C4455+1=Protocol!$V$21,0,C4455+1)</f>
        <v>10</v>
      </c>
      <c r="D4456" s="1">
        <f t="shared" si="155"/>
        <v>3</v>
      </c>
      <c r="E4456" s="1" t="str">
        <f>INDEX(Protocol[Mark],MATCH(C4456,Protocol[Step],0))</f>
        <v>7Gp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259010003</v>
      </c>
      <c r="H4456" s="134">
        <f>Systematic[[#This Row],[SampleVariableLabel]]+100*Systematic[[#This Row],[State]]</f>
        <v>259011003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259</v>
      </c>
      <c r="B4457" s="1">
        <f>IF(C4457=0,IF(B4456=Protocol!$V$20,1,B4456+1),B4456)</f>
        <v>1</v>
      </c>
      <c r="C4457" s="1">
        <f>IF(C4456+1=Protocol!$V$21,0,C4456+1)</f>
        <v>11</v>
      </c>
      <c r="D4457" s="1">
        <f t="shared" si="155"/>
        <v>4</v>
      </c>
      <c r="E4457" s="1" t="str">
        <f>INDEX(Protocol[Mark],MATCH(C4457,Protocol[Step],0))</f>
        <v>8U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259010004</v>
      </c>
      <c r="H4457" s="134">
        <f>Systematic[[#This Row],[SampleVariableLabel]]+100*Systematic[[#This Row],[State]]</f>
        <v>259011104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259</v>
      </c>
      <c r="B4458" s="1">
        <f>IF(C4458=0,IF(B4457=Protocol!$V$20,1,B4457+1),B4457)</f>
        <v>1</v>
      </c>
      <c r="C4458" s="1">
        <f>IF(C4457+1=Protocol!$V$21,0,C4457+1)</f>
        <v>12</v>
      </c>
      <c r="D4458" s="1">
        <f t="shared" si="155"/>
        <v>5</v>
      </c>
      <c r="E4458" s="1" t="str">
        <f>INDEX(Protocol[Mark],MATCH(C4458,Protocol[Step],0))</f>
        <v>9Rot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259010005</v>
      </c>
      <c r="H4458" s="134">
        <f>Systematic[[#This Row],[SampleVariableLabel]]+100*Systematic[[#This Row],[State]]</f>
        <v>259011205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259</v>
      </c>
      <c r="B4459" s="1">
        <f>IF(C4459=0,IF(B4458=Protocol!$V$20,1,B4458+1),B4458)</f>
        <v>1</v>
      </c>
      <c r="C4459" s="1">
        <f>IF(C4458+1=Protocol!$V$21,0,C4458+1)</f>
        <v>13</v>
      </c>
      <c r="D4459" s="1">
        <f t="shared" si="155"/>
        <v>6</v>
      </c>
      <c r="E4459" s="1" t="str">
        <f>INDEX(Protocol[Mark],MATCH(C4459,Protocol[Step],0))</f>
        <v>10Ama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259010006</v>
      </c>
      <c r="H4459" s="134">
        <f>Systematic[[#This Row],[SampleVariableLabel]]+100*Systematic[[#This Row],[State]]</f>
        <v>259011306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260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R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260010001</v>
      </c>
      <c r="H4460" s="134">
        <f>Systematic[[#This Row],[SampleVariableLabel]]+100*Systematic[[#This Row],[State]]</f>
        <v>260010001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260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1Dig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260010002</v>
      </c>
      <c r="H4461" s="134">
        <f>Systematic[[#This Row],[SampleVariableLabel]]+100*Systematic[[#This Row],[State]]</f>
        <v>260010102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260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(D)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260010003</v>
      </c>
      <c r="H4462" s="134">
        <f>Systematic[[#This Row],[SampleVariableLabel]]+100*Systematic[[#This Row],[State]]</f>
        <v>260010203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260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(M.1)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260010004</v>
      </c>
      <c r="H4463" s="134">
        <f>Systematic[[#This Row],[SampleVariableLabel]]+100*Systematic[[#This Row],[State]]</f>
        <v>260010304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260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2Oct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260010005</v>
      </c>
      <c r="H4464" s="134">
        <f>Systematic[[#This Row],[SampleVariableLabel]]+100*Systematic[[#This Row],[State]]</f>
        <v>260010405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260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3M2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260010006</v>
      </c>
      <c r="H4465" s="134">
        <f>Systematic[[#This Row],[SampleVariableLabel]]+100*Systematic[[#This Row],[State]]</f>
        <v>260010506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260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M(c)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260010001</v>
      </c>
      <c r="H4466" s="134">
        <f>Systematic[[#This Row],[SampleVariableLabel]]+100*Systematic[[#This Row],[State]]</f>
        <v>260010601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260</v>
      </c>
      <c r="B4467" s="1">
        <f>IF(C4467=0,IF(B4466=Protocol!$V$20,1,B4466+1),B4466)</f>
        <v>1</v>
      </c>
      <c r="C4467" s="1">
        <f>IF(C4466+1=Protocol!$V$21,0,C4466+1)</f>
        <v>7</v>
      </c>
      <c r="D4467" s="1">
        <f t="shared" si="155"/>
        <v>2</v>
      </c>
      <c r="E4467" s="1" t="str">
        <f>INDEX(Protocol[Mark],MATCH(C4467,Protocol[Step],0))</f>
        <v>4P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260010002</v>
      </c>
      <c r="H4467" s="134">
        <f>Systematic[[#This Row],[SampleVariableLabel]]+100*Systematic[[#This Row],[State]]</f>
        <v>260010702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260</v>
      </c>
      <c r="B4468" s="1">
        <f>IF(C4468=0,IF(B4467=Protocol!$V$20,1,B4467+1),B4467)</f>
        <v>1</v>
      </c>
      <c r="C4468" s="1">
        <f>IF(C4467+1=Protocol!$V$21,0,C4467+1)</f>
        <v>8</v>
      </c>
      <c r="D4468" s="1">
        <f t="shared" si="155"/>
        <v>3</v>
      </c>
      <c r="E4468" s="1" t="str">
        <f>INDEX(Protocol[Mark],MATCH(C4468,Protocol[Step],0))</f>
        <v>5G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260010003</v>
      </c>
      <c r="H4468" s="134">
        <f>Systematic[[#This Row],[SampleVariableLabel]]+100*Systematic[[#This Row],[State]]</f>
        <v>260010803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260</v>
      </c>
      <c r="B4469" s="1">
        <f>IF(C4469=0,IF(B4468=Protocol!$V$20,1,B4468+1),B4468)</f>
        <v>1</v>
      </c>
      <c r="C4469" s="1">
        <f>IF(C4468+1=Protocol!$V$21,0,C4468+1)</f>
        <v>9</v>
      </c>
      <c r="D4469" s="1">
        <f t="shared" si="155"/>
        <v>4</v>
      </c>
      <c r="E4469" s="1" t="str">
        <f>INDEX(Protocol[Mark],MATCH(C4469,Protocol[Step],0))</f>
        <v>6S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260010004</v>
      </c>
      <c r="H4469" s="134">
        <f>Systematic[[#This Row],[SampleVariableLabel]]+100*Systematic[[#This Row],[State]]</f>
        <v>260010904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260</v>
      </c>
      <c r="B4470" s="1">
        <f>IF(C4470=0,IF(B4469=Protocol!$V$20,1,B4469+1),B4469)</f>
        <v>1</v>
      </c>
      <c r="C4470" s="1">
        <f>IF(C4469+1=Protocol!$V$21,0,C4469+1)</f>
        <v>10</v>
      </c>
      <c r="D4470" s="1">
        <f t="shared" si="155"/>
        <v>5</v>
      </c>
      <c r="E4470" s="1" t="str">
        <f>INDEX(Protocol[Mark],MATCH(C4470,Protocol[Step],0))</f>
        <v>7Gp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260010005</v>
      </c>
      <c r="H4470" s="134">
        <f>Systematic[[#This Row],[SampleVariableLabel]]+100*Systematic[[#This Row],[State]]</f>
        <v>260011005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260</v>
      </c>
      <c r="B4471" s="1">
        <f>IF(C4471=0,IF(B4470=Protocol!$V$20,1,B4470+1),B4470)</f>
        <v>1</v>
      </c>
      <c r="C4471" s="1">
        <f>IF(C4470+1=Protocol!$V$21,0,C4470+1)</f>
        <v>11</v>
      </c>
      <c r="D4471" s="1">
        <f t="shared" si="155"/>
        <v>6</v>
      </c>
      <c r="E4471" s="1" t="str">
        <f>INDEX(Protocol[Mark],MATCH(C4471,Protocol[Step],0))</f>
        <v>8U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260010006</v>
      </c>
      <c r="H4471" s="134">
        <f>Systematic[[#This Row],[SampleVariableLabel]]+100*Systematic[[#This Row],[State]]</f>
        <v>260011106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260</v>
      </c>
      <c r="B4472" s="1">
        <f>IF(C4472=0,IF(B4471=Protocol!$V$20,1,B4471+1),B4471)</f>
        <v>1</v>
      </c>
      <c r="C4472" s="1">
        <f>IF(C4471+1=Protocol!$V$21,0,C4471+1)</f>
        <v>12</v>
      </c>
      <c r="D4472" s="1">
        <f t="shared" si="155"/>
        <v>1</v>
      </c>
      <c r="E4472" s="1" t="str">
        <f>INDEX(Protocol[Mark],MATCH(C4472,Protocol[Step],0))</f>
        <v>9Rot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260010001</v>
      </c>
      <c r="H4472" s="134">
        <f>Systematic[[#This Row],[SampleVariableLabel]]+100*Systematic[[#This Row],[State]]</f>
        <v>260011201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260</v>
      </c>
      <c r="B4473" s="1">
        <f>IF(C4473=0,IF(B4472=Protocol!$V$20,1,B4472+1),B4472)</f>
        <v>1</v>
      </c>
      <c r="C4473" s="1">
        <f>IF(C4472+1=Protocol!$V$21,0,C4472+1)</f>
        <v>13</v>
      </c>
      <c r="D4473" s="1">
        <f t="shared" si="155"/>
        <v>2</v>
      </c>
      <c r="E4473" s="1" t="str">
        <f>INDEX(Protocol[Mark],MATCH(C4473,Protocol[Step],0))</f>
        <v>10Ama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260010002</v>
      </c>
      <c r="H4473" s="134">
        <f>Systematic[[#This Row],[SampleVariableLabel]]+100*Systematic[[#This Row],[State]]</f>
        <v>260011302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261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R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261010003</v>
      </c>
      <c r="H4474" s="134">
        <f>Systematic[[#This Row],[SampleVariableLabel]]+100*Systematic[[#This Row],[State]]</f>
        <v>261010003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261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1Dig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261010004</v>
      </c>
      <c r="H4475" s="134">
        <f>Systematic[[#This Row],[SampleVariableLabel]]+100*Systematic[[#This Row],[State]]</f>
        <v>261010104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261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(D)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261010005</v>
      </c>
      <c r="H4476" s="134">
        <f>Systematic[[#This Row],[SampleVariableLabel]]+100*Systematic[[#This Row],[State]]</f>
        <v>261010205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261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(M.1)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261010006</v>
      </c>
      <c r="H4477" s="134">
        <f>Systematic[[#This Row],[SampleVariableLabel]]+100*Systematic[[#This Row],[State]]</f>
        <v>261010306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261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2Oct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261010001</v>
      </c>
      <c r="H4478" s="134">
        <f>Systematic[[#This Row],[SampleVariableLabel]]+100*Systematic[[#This Row],[State]]</f>
        <v>261010401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261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3M2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261010002</v>
      </c>
      <c r="H4479" s="134">
        <f>Systematic[[#This Row],[SampleVariableLabel]]+100*Systematic[[#This Row],[State]]</f>
        <v>261010502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261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M(c)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261010003</v>
      </c>
      <c r="H4480" s="134">
        <f>Systematic[[#This Row],[SampleVariableLabel]]+100*Systematic[[#This Row],[State]]</f>
        <v>261010603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261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4P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261010004</v>
      </c>
      <c r="H4481" s="134">
        <f>Systematic[[#This Row],[SampleVariableLabel]]+100*Systematic[[#This Row],[State]]</f>
        <v>261010704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261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5G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261010005</v>
      </c>
      <c r="H4482" s="134">
        <f>Systematic[[#This Row],[SampleVariableLabel]]+100*Systematic[[#This Row],[State]]</f>
        <v>261010805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261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6S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261010006</v>
      </c>
      <c r="H4483" s="134">
        <f>Systematic[[#This Row],[SampleVariableLabel]]+100*Systematic[[#This Row],[State]]</f>
        <v>261010906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261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7Gp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261010001</v>
      </c>
      <c r="H4484" s="134">
        <f>Systematic[[#This Row],[SampleVariableLabel]]+100*Systematic[[#This Row],[State]]</f>
        <v>261011001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261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8U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261010002</v>
      </c>
      <c r="H4485" s="134">
        <f>Systematic[[#This Row],[SampleVariableLabel]]+100*Systematic[[#This Row],[State]]</f>
        <v>261011102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261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9Rot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261010003</v>
      </c>
      <c r="H4486" s="134">
        <f>Systematic[[#This Row],[SampleVariableLabel]]+100*Systematic[[#This Row],[State]]</f>
        <v>261011203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261</v>
      </c>
      <c r="B4487" s="1">
        <f>IF(C4487=0,IF(B4486=Protocol!$V$20,1,B4486+1),B4486)</f>
        <v>1</v>
      </c>
      <c r="C4487" s="1">
        <f>IF(C4486+1=Protocol!$V$21,0,C4486+1)</f>
        <v>13</v>
      </c>
      <c r="D4487" s="1">
        <f t="shared" si="157"/>
        <v>4</v>
      </c>
      <c r="E4487" s="1" t="str">
        <f>INDEX(Protocol[Mark],MATCH(C4487,Protocol[Step],0))</f>
        <v>10Ama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261010004</v>
      </c>
      <c r="H4487" s="134">
        <f>Systematic[[#This Row],[SampleVariableLabel]]+100*Systematic[[#This Row],[State]]</f>
        <v>261011304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262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R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262010005</v>
      </c>
      <c r="H4488" s="134">
        <f>Systematic[[#This Row],[SampleVariableLabel]]+100*Systematic[[#This Row],[State]]</f>
        <v>262010005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262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1Dig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262010006</v>
      </c>
      <c r="H4489" s="134">
        <f>Systematic[[#This Row],[SampleVariableLabel]]+100*Systematic[[#This Row],[State]]</f>
        <v>262010106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262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(D)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262010001</v>
      </c>
      <c r="H4490" s="134">
        <f>Systematic[[#This Row],[SampleVariableLabel]]+100*Systematic[[#This Row],[State]]</f>
        <v>262010201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262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(M.1)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262010002</v>
      </c>
      <c r="H4491" s="134">
        <f>Systematic[[#This Row],[SampleVariableLabel]]+100*Systematic[[#This Row],[State]]</f>
        <v>262010302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262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2Oct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262010003</v>
      </c>
      <c r="H4492" s="134">
        <f>Systematic[[#This Row],[SampleVariableLabel]]+100*Systematic[[#This Row],[State]]</f>
        <v>262010403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262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3M2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262010004</v>
      </c>
      <c r="H4493" s="134">
        <f>Systematic[[#This Row],[SampleVariableLabel]]+100*Systematic[[#This Row],[State]]</f>
        <v>262010504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262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M(c)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262010005</v>
      </c>
      <c r="H4494" s="134">
        <f>Systematic[[#This Row],[SampleVariableLabel]]+100*Systematic[[#This Row],[State]]</f>
        <v>262010605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262</v>
      </c>
      <c r="B4495" s="1">
        <f>IF(C4495=0,IF(B4494=Protocol!$V$20,1,B4494+1),B4494)</f>
        <v>1</v>
      </c>
      <c r="C4495" s="1">
        <f>IF(C4494+1=Protocol!$V$21,0,C4494+1)</f>
        <v>7</v>
      </c>
      <c r="D4495" s="1">
        <f t="shared" si="157"/>
        <v>6</v>
      </c>
      <c r="E4495" s="1" t="str">
        <f>INDEX(Protocol[Mark],MATCH(C4495,Protocol[Step],0))</f>
        <v>4P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262010006</v>
      </c>
      <c r="H4495" s="134">
        <f>Systematic[[#This Row],[SampleVariableLabel]]+100*Systematic[[#This Row],[State]]</f>
        <v>262010706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262</v>
      </c>
      <c r="B4496" s="1">
        <f>IF(C4496=0,IF(B4495=Protocol!$V$20,1,B4495+1),B4495)</f>
        <v>1</v>
      </c>
      <c r="C4496" s="1">
        <f>IF(C4495+1=Protocol!$V$21,0,C4495+1)</f>
        <v>8</v>
      </c>
      <c r="D4496" s="1">
        <f t="shared" si="157"/>
        <v>1</v>
      </c>
      <c r="E4496" s="1" t="str">
        <f>INDEX(Protocol[Mark],MATCH(C4496,Protocol[Step],0))</f>
        <v>5G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262010001</v>
      </c>
      <c r="H4496" s="134">
        <f>Systematic[[#This Row],[SampleVariableLabel]]+100*Systematic[[#This Row],[State]]</f>
        <v>262010801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262</v>
      </c>
      <c r="B4497" s="1">
        <f>IF(C4497=0,IF(B4496=Protocol!$V$20,1,B4496+1),B4496)</f>
        <v>1</v>
      </c>
      <c r="C4497" s="1">
        <f>IF(C4496+1=Protocol!$V$21,0,C4496+1)</f>
        <v>9</v>
      </c>
      <c r="D4497" s="1">
        <f t="shared" si="157"/>
        <v>2</v>
      </c>
      <c r="E4497" s="1" t="str">
        <f>INDEX(Protocol[Mark],MATCH(C4497,Protocol[Step],0))</f>
        <v>6S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262010002</v>
      </c>
      <c r="H4497" s="134">
        <f>Systematic[[#This Row],[SampleVariableLabel]]+100*Systematic[[#This Row],[State]]</f>
        <v>262010902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262</v>
      </c>
      <c r="B4498" s="1">
        <f>IF(C4498=0,IF(B4497=Protocol!$V$20,1,B4497+1),B4497)</f>
        <v>1</v>
      </c>
      <c r="C4498" s="1">
        <f>IF(C4497+1=Protocol!$V$21,0,C4497+1)</f>
        <v>10</v>
      </c>
      <c r="D4498" s="1">
        <f t="shared" si="157"/>
        <v>3</v>
      </c>
      <c r="E4498" s="1" t="str">
        <f>INDEX(Protocol[Mark],MATCH(C4498,Protocol[Step],0))</f>
        <v>7Gp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262010003</v>
      </c>
      <c r="H4498" s="134">
        <f>Systematic[[#This Row],[SampleVariableLabel]]+100*Systematic[[#This Row],[State]]</f>
        <v>262011003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262</v>
      </c>
      <c r="B4499" s="1">
        <f>IF(C4499=0,IF(B4498=Protocol!$V$20,1,B4498+1),B4498)</f>
        <v>1</v>
      </c>
      <c r="C4499" s="1">
        <f>IF(C4498+1=Protocol!$V$21,0,C4498+1)</f>
        <v>11</v>
      </c>
      <c r="D4499" s="1">
        <f t="shared" si="157"/>
        <v>4</v>
      </c>
      <c r="E4499" s="1" t="str">
        <f>INDEX(Protocol[Mark],MATCH(C4499,Protocol[Step],0))</f>
        <v>8U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262010004</v>
      </c>
      <c r="H4499" s="134">
        <f>Systematic[[#This Row],[SampleVariableLabel]]+100*Systematic[[#This Row],[State]]</f>
        <v>262011104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262</v>
      </c>
      <c r="B4500" s="1">
        <f>IF(C4500=0,IF(B4499=Protocol!$V$20,1,B4499+1),B4499)</f>
        <v>1</v>
      </c>
      <c r="C4500" s="1">
        <f>IF(C4499+1=Protocol!$V$21,0,C4499+1)</f>
        <v>12</v>
      </c>
      <c r="D4500" s="1">
        <f t="shared" si="157"/>
        <v>5</v>
      </c>
      <c r="E4500" s="1" t="str">
        <f>INDEX(Protocol[Mark],MATCH(C4500,Protocol[Step],0))</f>
        <v>9Rot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262010005</v>
      </c>
      <c r="H4500" s="134">
        <f>Systematic[[#This Row],[SampleVariableLabel]]+100*Systematic[[#This Row],[State]]</f>
        <v>262011205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262</v>
      </c>
      <c r="B4501" s="1">
        <f>IF(C4501=0,IF(B4500=Protocol!$V$20,1,B4500+1),B4500)</f>
        <v>1</v>
      </c>
      <c r="C4501" s="1">
        <f>IF(C4500+1=Protocol!$V$21,0,C4500+1)</f>
        <v>13</v>
      </c>
      <c r="D4501" s="1">
        <f t="shared" si="157"/>
        <v>6</v>
      </c>
      <c r="E4501" s="1" t="str">
        <f>INDEX(Protocol[Mark],MATCH(C4501,Protocol[Step],0))</f>
        <v>10Ama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262010006</v>
      </c>
      <c r="H4501" s="134">
        <f>Systematic[[#This Row],[SampleVariableLabel]]+100*Systematic[[#This Row],[State]]</f>
        <v>262011306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263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R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263010001</v>
      </c>
      <c r="H4502" s="134">
        <f>Systematic[[#This Row],[SampleVariableLabel]]+100*Systematic[[#This Row],[State]]</f>
        <v>263010001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263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1Dig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263010002</v>
      </c>
      <c r="H4503" s="134">
        <f>Systematic[[#This Row],[SampleVariableLabel]]+100*Systematic[[#This Row],[State]]</f>
        <v>263010102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263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(D)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263010003</v>
      </c>
      <c r="H4504" s="134">
        <f>Systematic[[#This Row],[SampleVariableLabel]]+100*Systematic[[#This Row],[State]]</f>
        <v>263010203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263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(M.1)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263010004</v>
      </c>
      <c r="H4505" s="134">
        <f>Systematic[[#This Row],[SampleVariableLabel]]+100*Systematic[[#This Row],[State]]</f>
        <v>263010304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263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2Oct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263010005</v>
      </c>
      <c r="H4506" s="134">
        <f>Systematic[[#This Row],[SampleVariableLabel]]+100*Systematic[[#This Row],[State]]</f>
        <v>263010405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263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3M2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263010006</v>
      </c>
      <c r="H4507" s="134">
        <f>Systematic[[#This Row],[SampleVariableLabel]]+100*Systematic[[#This Row],[State]]</f>
        <v>263010506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263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M(c)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263010001</v>
      </c>
      <c r="H4508" s="134">
        <f>Systematic[[#This Row],[SampleVariableLabel]]+100*Systematic[[#This Row],[State]]</f>
        <v>263010601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263</v>
      </c>
      <c r="B4509" s="1">
        <f>IF(C4509=0,IF(B4508=Protocol!$V$20,1,B4508+1),B4508)</f>
        <v>1</v>
      </c>
      <c r="C4509" s="1">
        <f>IF(C4508+1=Protocol!$V$21,0,C4508+1)</f>
        <v>7</v>
      </c>
      <c r="D4509" s="1">
        <f t="shared" si="157"/>
        <v>2</v>
      </c>
      <c r="E4509" s="1" t="str">
        <f>INDEX(Protocol[Mark],MATCH(C4509,Protocol[Step],0))</f>
        <v>4P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263010002</v>
      </c>
      <c r="H4509" s="134">
        <f>Systematic[[#This Row],[SampleVariableLabel]]+100*Systematic[[#This Row],[State]]</f>
        <v>263010702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263</v>
      </c>
      <c r="B4510" s="1">
        <f>IF(C4510=0,IF(B4509=Protocol!$V$20,1,B4509+1),B4509)</f>
        <v>1</v>
      </c>
      <c r="C4510" s="1">
        <f>IF(C4509+1=Protocol!$V$21,0,C4509+1)</f>
        <v>8</v>
      </c>
      <c r="D4510" s="1">
        <f t="shared" si="157"/>
        <v>3</v>
      </c>
      <c r="E4510" s="1" t="str">
        <f>INDEX(Protocol[Mark],MATCH(C4510,Protocol[Step],0))</f>
        <v>5G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263010003</v>
      </c>
      <c r="H4510" s="134">
        <f>Systematic[[#This Row],[SampleVariableLabel]]+100*Systematic[[#This Row],[State]]</f>
        <v>263010803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263</v>
      </c>
      <c r="B4511" s="1">
        <f>IF(C4511=0,IF(B4510=Protocol!$V$20,1,B4510+1),B4510)</f>
        <v>1</v>
      </c>
      <c r="C4511" s="1">
        <f>IF(C4510+1=Protocol!$V$21,0,C4510+1)</f>
        <v>9</v>
      </c>
      <c r="D4511" s="1">
        <f t="shared" si="157"/>
        <v>4</v>
      </c>
      <c r="E4511" s="1" t="str">
        <f>INDEX(Protocol[Mark],MATCH(C4511,Protocol[Step],0))</f>
        <v>6S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263010004</v>
      </c>
      <c r="H4511" s="134">
        <f>Systematic[[#This Row],[SampleVariableLabel]]+100*Systematic[[#This Row],[State]]</f>
        <v>263010904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263</v>
      </c>
      <c r="B4512" s="1">
        <f>IF(C4512=0,IF(B4511=Protocol!$V$20,1,B4511+1),B4511)</f>
        <v>1</v>
      </c>
      <c r="C4512" s="1">
        <f>IF(C4511+1=Protocol!$V$21,0,C4511+1)</f>
        <v>10</v>
      </c>
      <c r="D4512" s="1">
        <f t="shared" si="157"/>
        <v>5</v>
      </c>
      <c r="E4512" s="1" t="str">
        <f>INDEX(Protocol[Mark],MATCH(C4512,Protocol[Step],0))</f>
        <v>7Gp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263010005</v>
      </c>
      <c r="H4512" s="134">
        <f>Systematic[[#This Row],[SampleVariableLabel]]+100*Systematic[[#This Row],[State]]</f>
        <v>263011005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263</v>
      </c>
      <c r="B4513" s="1">
        <f>IF(C4513=0,IF(B4512=Protocol!$V$20,1,B4512+1),B4512)</f>
        <v>1</v>
      </c>
      <c r="C4513" s="1">
        <f>IF(C4512+1=Protocol!$V$21,0,C4512+1)</f>
        <v>11</v>
      </c>
      <c r="D4513" s="1">
        <f t="shared" si="157"/>
        <v>6</v>
      </c>
      <c r="E4513" s="1" t="str">
        <f>INDEX(Protocol[Mark],MATCH(C4513,Protocol[Step],0))</f>
        <v>8U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263010006</v>
      </c>
      <c r="H4513" s="134">
        <f>Systematic[[#This Row],[SampleVariableLabel]]+100*Systematic[[#This Row],[State]]</f>
        <v>263011106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263</v>
      </c>
      <c r="B4514" s="1">
        <f>IF(C4514=0,IF(B4513=Protocol!$V$20,1,B4513+1),B4513)</f>
        <v>1</v>
      </c>
      <c r="C4514" s="1">
        <f>IF(C4513+1=Protocol!$V$21,0,C4513+1)</f>
        <v>12</v>
      </c>
      <c r="D4514" s="1">
        <f t="shared" si="157"/>
        <v>1</v>
      </c>
      <c r="E4514" s="1" t="str">
        <f>INDEX(Protocol[Mark],MATCH(C4514,Protocol[Step],0))</f>
        <v>9Rot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263010001</v>
      </c>
      <c r="H4514" s="134">
        <f>Systematic[[#This Row],[SampleVariableLabel]]+100*Systematic[[#This Row],[State]]</f>
        <v>263011201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263</v>
      </c>
      <c r="B4515" s="1">
        <f>IF(C4515=0,IF(B4514=Protocol!$V$20,1,B4514+1),B4514)</f>
        <v>1</v>
      </c>
      <c r="C4515" s="1">
        <f>IF(C4514+1=Protocol!$V$21,0,C4514+1)</f>
        <v>13</v>
      </c>
      <c r="D4515" s="1">
        <f t="shared" si="157"/>
        <v>2</v>
      </c>
      <c r="E4515" s="1" t="str">
        <f>INDEX(Protocol[Mark],MATCH(C4515,Protocol[Step],0))</f>
        <v>10Ama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263010002</v>
      </c>
      <c r="H4515" s="134">
        <f>Systematic[[#This Row],[SampleVariableLabel]]+100*Systematic[[#This Row],[State]]</f>
        <v>263011302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264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R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264010003</v>
      </c>
      <c r="H4516" s="134">
        <f>Systematic[[#This Row],[SampleVariableLabel]]+100*Systematic[[#This Row],[State]]</f>
        <v>264010003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264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1Dig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264010004</v>
      </c>
      <c r="H4517" s="134">
        <f>Systematic[[#This Row],[SampleVariableLabel]]+100*Systematic[[#This Row],[State]]</f>
        <v>264010104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264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(D)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264010005</v>
      </c>
      <c r="H4518" s="134">
        <f>Systematic[[#This Row],[SampleVariableLabel]]+100*Systematic[[#This Row],[State]]</f>
        <v>264010205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264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(M.1)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264010006</v>
      </c>
      <c r="H4519" s="134">
        <f>Systematic[[#This Row],[SampleVariableLabel]]+100*Systematic[[#This Row],[State]]</f>
        <v>264010306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264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2Oct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264010001</v>
      </c>
      <c r="H4520" s="134">
        <f>Systematic[[#This Row],[SampleVariableLabel]]+100*Systematic[[#This Row],[State]]</f>
        <v>264010401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264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3M2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264010002</v>
      </c>
      <c r="H4521" s="134">
        <f>Systematic[[#This Row],[SampleVariableLabel]]+100*Systematic[[#This Row],[State]]</f>
        <v>264010502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264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M(c)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264010003</v>
      </c>
      <c r="H4522" s="134">
        <f>Systematic[[#This Row],[SampleVariableLabel]]+100*Systematic[[#This Row],[State]]</f>
        <v>264010603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264</v>
      </c>
      <c r="B4523" s="1">
        <f>IF(C4523=0,IF(B4522=Protocol!$V$20,1,B4522+1),B4522)</f>
        <v>1</v>
      </c>
      <c r="C4523" s="1">
        <f>IF(C4522+1=Protocol!$V$21,0,C4522+1)</f>
        <v>7</v>
      </c>
      <c r="D4523" s="1">
        <f t="shared" si="157"/>
        <v>4</v>
      </c>
      <c r="E4523" s="1" t="str">
        <f>INDEX(Protocol[Mark],MATCH(C4523,Protocol[Step],0))</f>
        <v>4P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264010004</v>
      </c>
      <c r="H4523" s="134">
        <f>Systematic[[#This Row],[SampleVariableLabel]]+100*Systematic[[#This Row],[State]]</f>
        <v>264010704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264</v>
      </c>
      <c r="B4524" s="1">
        <f>IF(C4524=0,IF(B4523=Protocol!$V$20,1,B4523+1),B4523)</f>
        <v>1</v>
      </c>
      <c r="C4524" s="1">
        <f>IF(C4523+1=Protocol!$V$21,0,C4523+1)</f>
        <v>8</v>
      </c>
      <c r="D4524" s="1">
        <f t="shared" si="157"/>
        <v>5</v>
      </c>
      <c r="E4524" s="1" t="str">
        <f>INDEX(Protocol[Mark],MATCH(C4524,Protocol[Step],0))</f>
        <v>5G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264010005</v>
      </c>
      <c r="H4524" s="134">
        <f>Systematic[[#This Row],[SampleVariableLabel]]+100*Systematic[[#This Row],[State]]</f>
        <v>264010805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264</v>
      </c>
      <c r="B4525" s="1">
        <f>IF(C4525=0,IF(B4524=Protocol!$V$20,1,B4524+1),B4524)</f>
        <v>1</v>
      </c>
      <c r="C4525" s="1">
        <f>IF(C4524+1=Protocol!$V$21,0,C4524+1)</f>
        <v>9</v>
      </c>
      <c r="D4525" s="1">
        <f t="shared" si="157"/>
        <v>6</v>
      </c>
      <c r="E4525" s="1" t="str">
        <f>INDEX(Protocol[Mark],MATCH(C4525,Protocol[Step],0))</f>
        <v>6S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264010006</v>
      </c>
      <c r="H4525" s="134">
        <f>Systematic[[#This Row],[SampleVariableLabel]]+100*Systematic[[#This Row],[State]]</f>
        <v>264010906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264</v>
      </c>
      <c r="B4526" s="1">
        <f>IF(C4526=0,IF(B4525=Protocol!$V$20,1,B4525+1),B4525)</f>
        <v>1</v>
      </c>
      <c r="C4526" s="1">
        <f>IF(C4525+1=Protocol!$V$21,0,C4525+1)</f>
        <v>10</v>
      </c>
      <c r="D4526" s="1">
        <f t="shared" si="157"/>
        <v>1</v>
      </c>
      <c r="E4526" s="1" t="str">
        <f>INDEX(Protocol[Mark],MATCH(C4526,Protocol[Step],0))</f>
        <v>7Gp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264010001</v>
      </c>
      <c r="H4526" s="134">
        <f>Systematic[[#This Row],[SampleVariableLabel]]+100*Systematic[[#This Row],[State]]</f>
        <v>264011001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264</v>
      </c>
      <c r="B4527" s="1">
        <f>IF(C4527=0,IF(B4526=Protocol!$V$20,1,B4526+1),B4526)</f>
        <v>1</v>
      </c>
      <c r="C4527" s="1">
        <f>IF(C4526+1=Protocol!$V$21,0,C4526+1)</f>
        <v>11</v>
      </c>
      <c r="D4527" s="1">
        <f t="shared" si="157"/>
        <v>2</v>
      </c>
      <c r="E4527" s="1" t="str">
        <f>INDEX(Protocol[Mark],MATCH(C4527,Protocol[Step],0))</f>
        <v>8U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264010002</v>
      </c>
      <c r="H4527" s="134">
        <f>Systematic[[#This Row],[SampleVariableLabel]]+100*Systematic[[#This Row],[State]]</f>
        <v>264011102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264</v>
      </c>
      <c r="B4528" s="1">
        <f>IF(C4528=0,IF(B4527=Protocol!$V$20,1,B4527+1),B4527)</f>
        <v>1</v>
      </c>
      <c r="C4528" s="1">
        <f>IF(C4527+1=Protocol!$V$21,0,C4527+1)</f>
        <v>12</v>
      </c>
      <c r="D4528" s="1">
        <f t="shared" si="157"/>
        <v>3</v>
      </c>
      <c r="E4528" s="1" t="str">
        <f>INDEX(Protocol[Mark],MATCH(C4528,Protocol[Step],0))</f>
        <v>9Rot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264010003</v>
      </c>
      <c r="H4528" s="134">
        <f>Systematic[[#This Row],[SampleVariableLabel]]+100*Systematic[[#This Row],[State]]</f>
        <v>264011203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264</v>
      </c>
      <c r="B4529" s="1">
        <f>IF(C4529=0,IF(B4528=Protocol!$V$20,1,B4528+1),B4528)</f>
        <v>1</v>
      </c>
      <c r="C4529" s="1">
        <f>IF(C4528+1=Protocol!$V$21,0,C4528+1)</f>
        <v>13</v>
      </c>
      <c r="D4529" s="1">
        <f t="shared" si="157"/>
        <v>4</v>
      </c>
      <c r="E4529" s="1" t="str">
        <f>INDEX(Protocol[Mark],MATCH(C4529,Protocol[Step],0))</f>
        <v>10Ama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264010004</v>
      </c>
      <c r="H4529" s="134">
        <f>Systematic[[#This Row],[SampleVariableLabel]]+100*Systematic[[#This Row],[State]]</f>
        <v>264011304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265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265010005</v>
      </c>
      <c r="H4530" s="134">
        <f>Systematic[[#This Row],[SampleVariableLabel]]+100*Systematic[[#This Row],[State]]</f>
        <v>265010005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265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265010006</v>
      </c>
      <c r="H4531" s="134">
        <f>Systematic[[#This Row],[SampleVariableLabel]]+100*Systematic[[#This Row],[State]]</f>
        <v>265010106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265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(D)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265010001</v>
      </c>
      <c r="H4532" s="134">
        <f>Systematic[[#This Row],[SampleVariableLabel]]+100*Systematic[[#This Row],[State]]</f>
        <v>265010201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265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(M.1)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265010002</v>
      </c>
      <c r="H4533" s="134">
        <f>Systematic[[#This Row],[SampleVariableLabel]]+100*Systematic[[#This Row],[State]]</f>
        <v>265010302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265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265010003</v>
      </c>
      <c r="H4534" s="134">
        <f>Systematic[[#This Row],[SampleVariableLabel]]+100*Systematic[[#This Row],[State]]</f>
        <v>265010403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265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3M2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265010004</v>
      </c>
      <c r="H4535" s="134">
        <f>Systematic[[#This Row],[SampleVariableLabel]]+100*Systematic[[#This Row],[State]]</f>
        <v>265010504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265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M(c)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265010005</v>
      </c>
      <c r="H4536" s="134">
        <f>Systematic[[#This Row],[SampleVariableLabel]]+100*Systematic[[#This Row],[State]]</f>
        <v>265010605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265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4P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265010006</v>
      </c>
      <c r="H4537" s="134">
        <f>Systematic[[#This Row],[SampleVariableLabel]]+100*Systematic[[#This Row],[State]]</f>
        <v>265010706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265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5G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265010001</v>
      </c>
      <c r="H4538" s="134">
        <f>Systematic[[#This Row],[SampleVariableLabel]]+100*Systematic[[#This Row],[State]]</f>
        <v>265010801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265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6S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265010002</v>
      </c>
      <c r="H4539" s="134">
        <f>Systematic[[#This Row],[SampleVariableLabel]]+100*Systematic[[#This Row],[State]]</f>
        <v>265010902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265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7Gp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265010003</v>
      </c>
      <c r="H4540" s="134">
        <f>Systematic[[#This Row],[SampleVariableLabel]]+100*Systematic[[#This Row],[State]]</f>
        <v>265011003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265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8U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265010004</v>
      </c>
      <c r="H4541" s="134">
        <f>Systematic[[#This Row],[SampleVariableLabel]]+100*Systematic[[#This Row],[State]]</f>
        <v>265011104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265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9Rot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265010005</v>
      </c>
      <c r="H4542" s="134">
        <f>Systematic[[#This Row],[SampleVariableLabel]]+100*Systematic[[#This Row],[State]]</f>
        <v>265011205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265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10Ama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265010006</v>
      </c>
      <c r="H4543" s="134">
        <f>Systematic[[#This Row],[SampleVariableLabel]]+100*Systematic[[#This Row],[State]]</f>
        <v>265011306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266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R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266010001</v>
      </c>
      <c r="H4544" s="134">
        <f>Systematic[[#This Row],[SampleVariableLabel]]+100*Systematic[[#This Row],[State]]</f>
        <v>266010001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266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1Dig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266010002</v>
      </c>
      <c r="H4545" s="134">
        <f>Systematic[[#This Row],[SampleVariableLabel]]+100*Systematic[[#This Row],[State]]</f>
        <v>266010102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266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(D)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266010003</v>
      </c>
      <c r="H4546" s="134">
        <f>Systematic[[#This Row],[SampleVariableLabel]]+100*Systematic[[#This Row],[State]]</f>
        <v>266010203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266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(M.1)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266010004</v>
      </c>
      <c r="H4547" s="134">
        <f>Systematic[[#This Row],[SampleVariableLabel]]+100*Systematic[[#This Row],[State]]</f>
        <v>266010304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266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2Oct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266010005</v>
      </c>
      <c r="H4548" s="134">
        <f>Systematic[[#This Row],[SampleVariableLabel]]+100*Systematic[[#This Row],[State]]</f>
        <v>266010405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266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3M2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266010006</v>
      </c>
      <c r="H4549" s="134">
        <f>Systematic[[#This Row],[SampleVariableLabel]]+100*Systematic[[#This Row],[State]]</f>
        <v>266010506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266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M(c)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266010001</v>
      </c>
      <c r="H4550" s="134">
        <f>Systematic[[#This Row],[SampleVariableLabel]]+100*Systematic[[#This Row],[State]]</f>
        <v>266010601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266</v>
      </c>
      <c r="B4551" s="1">
        <f>IF(C4551=0,IF(B4550=Protocol!$V$20,1,B4550+1),B4550)</f>
        <v>1</v>
      </c>
      <c r="C4551" s="1">
        <f>IF(C4550+1=Protocol!$V$21,0,C4550+1)</f>
        <v>7</v>
      </c>
      <c r="D4551" s="1">
        <f t="shared" si="159"/>
        <v>2</v>
      </c>
      <c r="E4551" s="1" t="str">
        <f>INDEX(Protocol[Mark],MATCH(C4551,Protocol[Step],0))</f>
        <v>4P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266010002</v>
      </c>
      <c r="H4551" s="134">
        <f>Systematic[[#This Row],[SampleVariableLabel]]+100*Systematic[[#This Row],[State]]</f>
        <v>266010702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266</v>
      </c>
      <c r="B4552" s="1">
        <f>IF(C4552=0,IF(B4551=Protocol!$V$20,1,B4551+1),B4551)</f>
        <v>1</v>
      </c>
      <c r="C4552" s="1">
        <f>IF(C4551+1=Protocol!$V$21,0,C4551+1)</f>
        <v>8</v>
      </c>
      <c r="D4552" s="1">
        <f t="shared" si="159"/>
        <v>3</v>
      </c>
      <c r="E4552" s="1" t="str">
        <f>INDEX(Protocol[Mark],MATCH(C4552,Protocol[Step],0))</f>
        <v>5G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266010003</v>
      </c>
      <c r="H4552" s="134">
        <f>Systematic[[#This Row],[SampleVariableLabel]]+100*Systematic[[#This Row],[State]]</f>
        <v>266010803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266</v>
      </c>
      <c r="B4553" s="1">
        <f>IF(C4553=0,IF(B4552=Protocol!$V$20,1,B4552+1),B4552)</f>
        <v>1</v>
      </c>
      <c r="C4553" s="1">
        <f>IF(C4552+1=Protocol!$V$21,0,C4552+1)</f>
        <v>9</v>
      </c>
      <c r="D4553" s="1">
        <f t="shared" si="159"/>
        <v>4</v>
      </c>
      <c r="E4553" s="1" t="str">
        <f>INDEX(Protocol[Mark],MATCH(C4553,Protocol[Step],0))</f>
        <v>6S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266010004</v>
      </c>
      <c r="H4553" s="134">
        <f>Systematic[[#This Row],[SampleVariableLabel]]+100*Systematic[[#This Row],[State]]</f>
        <v>266010904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266</v>
      </c>
      <c r="B4554" s="1">
        <f>IF(C4554=0,IF(B4553=Protocol!$V$20,1,B4553+1),B4553)</f>
        <v>1</v>
      </c>
      <c r="C4554" s="1">
        <f>IF(C4553+1=Protocol!$V$21,0,C4553+1)</f>
        <v>10</v>
      </c>
      <c r="D4554" s="1">
        <f t="shared" si="159"/>
        <v>5</v>
      </c>
      <c r="E4554" s="1" t="str">
        <f>INDEX(Protocol[Mark],MATCH(C4554,Protocol[Step],0))</f>
        <v>7Gp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266010005</v>
      </c>
      <c r="H4554" s="134">
        <f>Systematic[[#This Row],[SampleVariableLabel]]+100*Systematic[[#This Row],[State]]</f>
        <v>266011005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266</v>
      </c>
      <c r="B4555" s="1">
        <f>IF(C4555=0,IF(B4554=Protocol!$V$20,1,B4554+1),B4554)</f>
        <v>1</v>
      </c>
      <c r="C4555" s="1">
        <f>IF(C4554+1=Protocol!$V$21,0,C4554+1)</f>
        <v>11</v>
      </c>
      <c r="D4555" s="1">
        <f t="shared" si="159"/>
        <v>6</v>
      </c>
      <c r="E4555" s="1" t="str">
        <f>INDEX(Protocol[Mark],MATCH(C4555,Protocol[Step],0))</f>
        <v>8U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266010006</v>
      </c>
      <c r="H4555" s="134">
        <f>Systematic[[#This Row],[SampleVariableLabel]]+100*Systematic[[#This Row],[State]]</f>
        <v>266011106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266</v>
      </c>
      <c r="B4556" s="1">
        <f>IF(C4556=0,IF(B4555=Protocol!$V$20,1,B4555+1),B4555)</f>
        <v>1</v>
      </c>
      <c r="C4556" s="1">
        <f>IF(C4555+1=Protocol!$V$21,0,C4555+1)</f>
        <v>12</v>
      </c>
      <c r="D4556" s="1">
        <f t="shared" si="159"/>
        <v>1</v>
      </c>
      <c r="E4556" s="1" t="str">
        <f>INDEX(Protocol[Mark],MATCH(C4556,Protocol[Step],0))</f>
        <v>9Rot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266010001</v>
      </c>
      <c r="H4556" s="134">
        <f>Systematic[[#This Row],[SampleVariableLabel]]+100*Systematic[[#This Row],[State]]</f>
        <v>266011201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266</v>
      </c>
      <c r="B4557" s="1">
        <f>IF(C4557=0,IF(B4556=Protocol!$V$20,1,B4556+1),B4556)</f>
        <v>1</v>
      </c>
      <c r="C4557" s="1">
        <f>IF(C4556+1=Protocol!$V$21,0,C4556+1)</f>
        <v>13</v>
      </c>
      <c r="D4557" s="1">
        <f t="shared" si="159"/>
        <v>2</v>
      </c>
      <c r="E4557" s="1" t="str">
        <f>INDEX(Protocol[Mark],MATCH(C4557,Protocol[Step],0))</f>
        <v>10Ama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266010002</v>
      </c>
      <c r="H4557" s="134">
        <f>Systematic[[#This Row],[SampleVariableLabel]]+100*Systematic[[#This Row],[State]]</f>
        <v>266011302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267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R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267010003</v>
      </c>
      <c r="H4558" s="134">
        <f>Systematic[[#This Row],[SampleVariableLabel]]+100*Systematic[[#This Row],[State]]</f>
        <v>267010003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267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1Dig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267010004</v>
      </c>
      <c r="H4559" s="134">
        <f>Systematic[[#This Row],[SampleVariableLabel]]+100*Systematic[[#This Row],[State]]</f>
        <v>267010104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267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(D)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267010005</v>
      </c>
      <c r="H4560" s="134">
        <f>Systematic[[#This Row],[SampleVariableLabel]]+100*Systematic[[#This Row],[State]]</f>
        <v>267010205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267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(M.1)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267010006</v>
      </c>
      <c r="H4561" s="134">
        <f>Systematic[[#This Row],[SampleVariableLabel]]+100*Systematic[[#This Row],[State]]</f>
        <v>267010306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267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2Oct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267010001</v>
      </c>
      <c r="H4562" s="134">
        <f>Systematic[[#This Row],[SampleVariableLabel]]+100*Systematic[[#This Row],[State]]</f>
        <v>267010401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267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3M2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267010002</v>
      </c>
      <c r="H4563" s="134">
        <f>Systematic[[#This Row],[SampleVariableLabel]]+100*Systematic[[#This Row],[State]]</f>
        <v>267010502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267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M(c)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267010003</v>
      </c>
      <c r="H4564" s="134">
        <f>Systematic[[#This Row],[SampleVariableLabel]]+100*Systematic[[#This Row],[State]]</f>
        <v>267010603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267</v>
      </c>
      <c r="B4565" s="1">
        <f>IF(C4565=0,IF(B4564=Protocol!$V$20,1,B4564+1),B4564)</f>
        <v>1</v>
      </c>
      <c r="C4565" s="1">
        <f>IF(C4564+1=Protocol!$V$21,0,C4564+1)</f>
        <v>7</v>
      </c>
      <c r="D4565" s="1">
        <f t="shared" si="159"/>
        <v>4</v>
      </c>
      <c r="E4565" s="1" t="str">
        <f>INDEX(Protocol[Mark],MATCH(C4565,Protocol[Step],0))</f>
        <v>4P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267010004</v>
      </c>
      <c r="H4565" s="134">
        <f>Systematic[[#This Row],[SampleVariableLabel]]+100*Systematic[[#This Row],[State]]</f>
        <v>267010704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267</v>
      </c>
      <c r="B4566" s="1">
        <f>IF(C4566=0,IF(B4565=Protocol!$V$20,1,B4565+1),B4565)</f>
        <v>1</v>
      </c>
      <c r="C4566" s="1">
        <f>IF(C4565+1=Protocol!$V$21,0,C4565+1)</f>
        <v>8</v>
      </c>
      <c r="D4566" s="1">
        <f t="shared" si="159"/>
        <v>5</v>
      </c>
      <c r="E4566" s="1" t="str">
        <f>INDEX(Protocol[Mark],MATCH(C4566,Protocol[Step],0))</f>
        <v>5G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267010005</v>
      </c>
      <c r="H4566" s="134">
        <f>Systematic[[#This Row],[SampleVariableLabel]]+100*Systematic[[#This Row],[State]]</f>
        <v>267010805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267</v>
      </c>
      <c r="B4567" s="1">
        <f>IF(C4567=0,IF(B4566=Protocol!$V$20,1,B4566+1),B4566)</f>
        <v>1</v>
      </c>
      <c r="C4567" s="1">
        <f>IF(C4566+1=Protocol!$V$21,0,C4566+1)</f>
        <v>9</v>
      </c>
      <c r="D4567" s="1">
        <f t="shared" si="159"/>
        <v>6</v>
      </c>
      <c r="E4567" s="1" t="str">
        <f>INDEX(Protocol[Mark],MATCH(C4567,Protocol[Step],0))</f>
        <v>6S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267010006</v>
      </c>
      <c r="H4567" s="134">
        <f>Systematic[[#This Row],[SampleVariableLabel]]+100*Systematic[[#This Row],[State]]</f>
        <v>267010906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267</v>
      </c>
      <c r="B4568" s="1">
        <f>IF(C4568=0,IF(B4567=Protocol!$V$20,1,B4567+1),B4567)</f>
        <v>1</v>
      </c>
      <c r="C4568" s="1">
        <f>IF(C4567+1=Protocol!$V$21,0,C4567+1)</f>
        <v>10</v>
      </c>
      <c r="D4568" s="1">
        <f t="shared" si="159"/>
        <v>1</v>
      </c>
      <c r="E4568" s="1" t="str">
        <f>INDEX(Protocol[Mark],MATCH(C4568,Protocol[Step],0))</f>
        <v>7Gp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267010001</v>
      </c>
      <c r="H4568" s="134">
        <f>Systematic[[#This Row],[SampleVariableLabel]]+100*Systematic[[#This Row],[State]]</f>
        <v>267011001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267</v>
      </c>
      <c r="B4569" s="1">
        <f>IF(C4569=0,IF(B4568=Protocol!$V$20,1,B4568+1),B4568)</f>
        <v>1</v>
      </c>
      <c r="C4569" s="1">
        <f>IF(C4568+1=Protocol!$V$21,0,C4568+1)</f>
        <v>11</v>
      </c>
      <c r="D4569" s="1">
        <f t="shared" si="159"/>
        <v>2</v>
      </c>
      <c r="E4569" s="1" t="str">
        <f>INDEX(Protocol[Mark],MATCH(C4569,Protocol[Step],0))</f>
        <v>8U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267010002</v>
      </c>
      <c r="H4569" s="134">
        <f>Systematic[[#This Row],[SampleVariableLabel]]+100*Systematic[[#This Row],[State]]</f>
        <v>267011102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267</v>
      </c>
      <c r="B4570" s="1">
        <f>IF(C4570=0,IF(B4569=Protocol!$V$20,1,B4569+1),B4569)</f>
        <v>1</v>
      </c>
      <c r="C4570" s="1">
        <f>IF(C4569+1=Protocol!$V$21,0,C4569+1)</f>
        <v>12</v>
      </c>
      <c r="D4570" s="1">
        <f t="shared" si="159"/>
        <v>3</v>
      </c>
      <c r="E4570" s="1" t="str">
        <f>INDEX(Protocol[Mark],MATCH(C4570,Protocol[Step],0))</f>
        <v>9Rot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267010003</v>
      </c>
      <c r="H4570" s="134">
        <f>Systematic[[#This Row],[SampleVariableLabel]]+100*Systematic[[#This Row],[State]]</f>
        <v>267011203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267</v>
      </c>
      <c r="B4571" s="1">
        <f>IF(C4571=0,IF(B4570=Protocol!$V$20,1,B4570+1),B4570)</f>
        <v>1</v>
      </c>
      <c r="C4571" s="1">
        <f>IF(C4570+1=Protocol!$V$21,0,C4570+1)</f>
        <v>13</v>
      </c>
      <c r="D4571" s="1">
        <f t="shared" si="159"/>
        <v>4</v>
      </c>
      <c r="E4571" s="1" t="str">
        <f>INDEX(Protocol[Mark],MATCH(C4571,Protocol[Step],0))</f>
        <v>10Ama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267010004</v>
      </c>
      <c r="H4571" s="134">
        <f>Systematic[[#This Row],[SampleVariableLabel]]+100*Systematic[[#This Row],[State]]</f>
        <v>267011304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268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R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268010005</v>
      </c>
      <c r="H4572" s="134">
        <f>Systematic[[#This Row],[SampleVariableLabel]]+100*Systematic[[#This Row],[State]]</f>
        <v>268010005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268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1Dig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268010006</v>
      </c>
      <c r="H4573" s="134">
        <f>Systematic[[#This Row],[SampleVariableLabel]]+100*Systematic[[#This Row],[State]]</f>
        <v>268010106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268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(D)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268010001</v>
      </c>
      <c r="H4574" s="134">
        <f>Systematic[[#This Row],[SampleVariableLabel]]+100*Systematic[[#This Row],[State]]</f>
        <v>268010201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268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(M.1)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268010002</v>
      </c>
      <c r="H4575" s="134">
        <f>Systematic[[#This Row],[SampleVariableLabel]]+100*Systematic[[#This Row],[State]]</f>
        <v>268010302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268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2Oct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268010003</v>
      </c>
      <c r="H4576" s="134">
        <f>Systematic[[#This Row],[SampleVariableLabel]]+100*Systematic[[#This Row],[State]]</f>
        <v>268010403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268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3M2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268010004</v>
      </c>
      <c r="H4577" s="134">
        <f>Systematic[[#This Row],[SampleVariableLabel]]+100*Systematic[[#This Row],[State]]</f>
        <v>268010504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268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M(c)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268010005</v>
      </c>
      <c r="H4578" s="134">
        <f>Systematic[[#This Row],[SampleVariableLabel]]+100*Systematic[[#This Row],[State]]</f>
        <v>268010605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268</v>
      </c>
      <c r="B4579" s="1">
        <f>IF(C4579=0,IF(B4578=Protocol!$V$20,1,B4578+1),B4578)</f>
        <v>1</v>
      </c>
      <c r="C4579" s="1">
        <f>IF(C4578+1=Protocol!$V$21,0,C4578+1)</f>
        <v>7</v>
      </c>
      <c r="D4579" s="1">
        <f t="shared" si="159"/>
        <v>6</v>
      </c>
      <c r="E4579" s="1" t="str">
        <f>INDEX(Protocol[Mark],MATCH(C4579,Protocol[Step],0))</f>
        <v>4P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268010006</v>
      </c>
      <c r="H4579" s="134">
        <f>Systematic[[#This Row],[SampleVariableLabel]]+100*Systematic[[#This Row],[State]]</f>
        <v>268010706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268</v>
      </c>
      <c r="B4580" s="1">
        <f>IF(C4580=0,IF(B4579=Protocol!$V$20,1,B4579+1),B4579)</f>
        <v>1</v>
      </c>
      <c r="C4580" s="1">
        <f>IF(C4579+1=Protocol!$V$21,0,C4579+1)</f>
        <v>8</v>
      </c>
      <c r="D4580" s="1">
        <f t="shared" si="159"/>
        <v>1</v>
      </c>
      <c r="E4580" s="1" t="str">
        <f>INDEX(Protocol[Mark],MATCH(C4580,Protocol[Step],0))</f>
        <v>5G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268010001</v>
      </c>
      <c r="H4580" s="134">
        <f>Systematic[[#This Row],[SampleVariableLabel]]+100*Systematic[[#This Row],[State]]</f>
        <v>268010801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268</v>
      </c>
      <c r="B4581" s="1">
        <f>IF(C4581=0,IF(B4580=Protocol!$V$20,1,B4580+1),B4580)</f>
        <v>1</v>
      </c>
      <c r="C4581" s="1">
        <f>IF(C4580+1=Protocol!$V$21,0,C4580+1)</f>
        <v>9</v>
      </c>
      <c r="D4581" s="1">
        <f t="shared" si="159"/>
        <v>2</v>
      </c>
      <c r="E4581" s="1" t="str">
        <f>INDEX(Protocol[Mark],MATCH(C4581,Protocol[Step],0))</f>
        <v>6S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268010002</v>
      </c>
      <c r="H4581" s="134">
        <f>Systematic[[#This Row],[SampleVariableLabel]]+100*Systematic[[#This Row],[State]]</f>
        <v>268010902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268</v>
      </c>
      <c r="B4582" s="1">
        <f>IF(C4582=0,IF(B4581=Protocol!$V$20,1,B4581+1),B4581)</f>
        <v>1</v>
      </c>
      <c r="C4582" s="1">
        <f>IF(C4581+1=Protocol!$V$21,0,C4581+1)</f>
        <v>10</v>
      </c>
      <c r="D4582" s="1">
        <f t="shared" si="159"/>
        <v>3</v>
      </c>
      <c r="E4582" s="1" t="str">
        <f>INDEX(Protocol[Mark],MATCH(C4582,Protocol[Step],0))</f>
        <v>7Gp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268010003</v>
      </c>
      <c r="H4582" s="134">
        <f>Systematic[[#This Row],[SampleVariableLabel]]+100*Systematic[[#This Row],[State]]</f>
        <v>268011003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268</v>
      </c>
      <c r="B4583" s="1">
        <f>IF(C4583=0,IF(B4582=Protocol!$V$20,1,B4582+1),B4582)</f>
        <v>1</v>
      </c>
      <c r="C4583" s="1">
        <f>IF(C4582+1=Protocol!$V$21,0,C4582+1)</f>
        <v>11</v>
      </c>
      <c r="D4583" s="1">
        <f t="shared" si="159"/>
        <v>4</v>
      </c>
      <c r="E4583" s="1" t="str">
        <f>INDEX(Protocol[Mark],MATCH(C4583,Protocol[Step],0))</f>
        <v>8U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268010004</v>
      </c>
      <c r="H4583" s="134">
        <f>Systematic[[#This Row],[SampleVariableLabel]]+100*Systematic[[#This Row],[State]]</f>
        <v>268011104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268</v>
      </c>
      <c r="B4584" s="1">
        <f>IF(C4584=0,IF(B4583=Protocol!$V$20,1,B4583+1),B4583)</f>
        <v>1</v>
      </c>
      <c r="C4584" s="1">
        <f>IF(C4583+1=Protocol!$V$21,0,C4583+1)</f>
        <v>12</v>
      </c>
      <c r="D4584" s="1">
        <f t="shared" si="159"/>
        <v>5</v>
      </c>
      <c r="E4584" s="1" t="str">
        <f>INDEX(Protocol[Mark],MATCH(C4584,Protocol[Step],0))</f>
        <v>9Rot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268010005</v>
      </c>
      <c r="H4584" s="134">
        <f>Systematic[[#This Row],[SampleVariableLabel]]+100*Systematic[[#This Row],[State]]</f>
        <v>268011205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268</v>
      </c>
      <c r="B4585" s="1">
        <f>IF(C4585=0,IF(B4584=Protocol!$V$20,1,B4584+1),B4584)</f>
        <v>1</v>
      </c>
      <c r="C4585" s="1">
        <f>IF(C4584+1=Protocol!$V$21,0,C4584+1)</f>
        <v>13</v>
      </c>
      <c r="D4585" s="1">
        <f t="shared" si="159"/>
        <v>6</v>
      </c>
      <c r="E4585" s="1" t="str">
        <f>INDEX(Protocol[Mark],MATCH(C4585,Protocol[Step],0))</f>
        <v>10Ama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268010006</v>
      </c>
      <c r="H4585" s="134">
        <f>Systematic[[#This Row],[SampleVariableLabel]]+100*Systematic[[#This Row],[State]]</f>
        <v>268011306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269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R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269010001</v>
      </c>
      <c r="H4586" s="134">
        <f>Systematic[[#This Row],[SampleVariableLabel]]+100*Systematic[[#This Row],[State]]</f>
        <v>269010001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269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1Dig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269010002</v>
      </c>
      <c r="H4587" s="134">
        <f>Systematic[[#This Row],[SampleVariableLabel]]+100*Systematic[[#This Row],[State]]</f>
        <v>269010102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269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(D)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269010003</v>
      </c>
      <c r="H4588" s="134">
        <f>Systematic[[#This Row],[SampleVariableLabel]]+100*Systematic[[#This Row],[State]]</f>
        <v>269010203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269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(M.1)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269010004</v>
      </c>
      <c r="H4589" s="134">
        <f>Systematic[[#This Row],[SampleVariableLabel]]+100*Systematic[[#This Row],[State]]</f>
        <v>269010304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269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2Oct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269010005</v>
      </c>
      <c r="H4590" s="134">
        <f>Systematic[[#This Row],[SampleVariableLabel]]+100*Systematic[[#This Row],[State]]</f>
        <v>269010405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269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3M2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269010006</v>
      </c>
      <c r="H4591" s="134">
        <f>Systematic[[#This Row],[SampleVariableLabel]]+100*Systematic[[#This Row],[State]]</f>
        <v>269010506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269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M(c)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269010001</v>
      </c>
      <c r="H4592" s="134">
        <f>Systematic[[#This Row],[SampleVariableLabel]]+100*Systematic[[#This Row],[State]]</f>
        <v>269010601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269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4P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269010002</v>
      </c>
      <c r="H4593" s="134">
        <f>Systematic[[#This Row],[SampleVariableLabel]]+100*Systematic[[#This Row],[State]]</f>
        <v>269010702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269</v>
      </c>
      <c r="B4594" s="1">
        <f>IF(C4594=0,IF(B4593=Protocol!$V$20,1,B4593+1),B4593)</f>
        <v>1</v>
      </c>
      <c r="C4594" s="1">
        <f>IF(C4593+1=Protocol!$V$21,0,C4593+1)</f>
        <v>8</v>
      </c>
      <c r="D4594" s="1">
        <f t="shared" si="159"/>
        <v>3</v>
      </c>
      <c r="E4594" s="1" t="str">
        <f>INDEX(Protocol[Mark],MATCH(C4594,Protocol[Step],0))</f>
        <v>5G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269010003</v>
      </c>
      <c r="H4594" s="134">
        <f>Systematic[[#This Row],[SampleVariableLabel]]+100*Systematic[[#This Row],[State]]</f>
        <v>269010803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269</v>
      </c>
      <c r="B4595" s="1">
        <f>IF(C4595=0,IF(B4594=Protocol!$V$20,1,B4594+1),B4594)</f>
        <v>1</v>
      </c>
      <c r="C4595" s="1">
        <f>IF(C4594+1=Protocol!$V$21,0,C4594+1)</f>
        <v>9</v>
      </c>
      <c r="D4595" s="1">
        <f t="shared" si="159"/>
        <v>4</v>
      </c>
      <c r="E4595" s="1" t="str">
        <f>INDEX(Protocol[Mark],MATCH(C4595,Protocol[Step],0))</f>
        <v>6S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269010004</v>
      </c>
      <c r="H4595" s="134">
        <f>Systematic[[#This Row],[SampleVariableLabel]]+100*Systematic[[#This Row],[State]]</f>
        <v>269010904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269</v>
      </c>
      <c r="B4596" s="1">
        <f>IF(C4596=0,IF(B4595=Protocol!$V$20,1,B4595+1),B4595)</f>
        <v>1</v>
      </c>
      <c r="C4596" s="1">
        <f>IF(C4595+1=Protocol!$V$21,0,C4595+1)</f>
        <v>10</v>
      </c>
      <c r="D4596" s="1">
        <f t="shared" si="159"/>
        <v>5</v>
      </c>
      <c r="E4596" s="1" t="str">
        <f>INDEX(Protocol[Mark],MATCH(C4596,Protocol[Step],0))</f>
        <v>7Gp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269010005</v>
      </c>
      <c r="H4596" s="134">
        <f>Systematic[[#This Row],[SampleVariableLabel]]+100*Systematic[[#This Row],[State]]</f>
        <v>269011005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269</v>
      </c>
      <c r="B4597" s="1">
        <f>IF(C4597=0,IF(B4596=Protocol!$V$20,1,B4596+1),B4596)</f>
        <v>1</v>
      </c>
      <c r="C4597" s="1">
        <f>IF(C4596+1=Protocol!$V$21,0,C4596+1)</f>
        <v>11</v>
      </c>
      <c r="D4597" s="1">
        <f t="shared" si="159"/>
        <v>6</v>
      </c>
      <c r="E4597" s="1" t="str">
        <f>INDEX(Protocol[Mark],MATCH(C4597,Protocol[Step],0))</f>
        <v>8U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269010006</v>
      </c>
      <c r="H4597" s="134">
        <f>Systematic[[#This Row],[SampleVariableLabel]]+100*Systematic[[#This Row],[State]]</f>
        <v>269011106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269</v>
      </c>
      <c r="B4598" s="1">
        <f>IF(C4598=0,IF(B4597=Protocol!$V$20,1,B4597+1),B4597)</f>
        <v>1</v>
      </c>
      <c r="C4598" s="1">
        <f>IF(C4597+1=Protocol!$V$21,0,C4597+1)</f>
        <v>12</v>
      </c>
      <c r="D4598" s="1">
        <f t="shared" si="159"/>
        <v>1</v>
      </c>
      <c r="E4598" s="1" t="str">
        <f>INDEX(Protocol[Mark],MATCH(C4598,Protocol[Step],0))</f>
        <v>9Rot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269010001</v>
      </c>
      <c r="H4598" s="134">
        <f>Systematic[[#This Row],[SampleVariableLabel]]+100*Systematic[[#This Row],[State]]</f>
        <v>269011201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269</v>
      </c>
      <c r="B4599" s="1">
        <f>IF(C4599=0,IF(B4598=Protocol!$V$20,1,B4598+1),B4598)</f>
        <v>1</v>
      </c>
      <c r="C4599" s="1">
        <f>IF(C4598+1=Protocol!$V$21,0,C4598+1)</f>
        <v>13</v>
      </c>
      <c r="D4599" s="1">
        <f t="shared" si="159"/>
        <v>2</v>
      </c>
      <c r="E4599" s="1" t="str">
        <f>INDEX(Protocol[Mark],MATCH(C4599,Protocol[Step],0))</f>
        <v>10Ama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269010002</v>
      </c>
      <c r="H4599" s="134">
        <f>Systematic[[#This Row],[SampleVariableLabel]]+100*Systematic[[#This Row],[State]]</f>
        <v>269011302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270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R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270010003</v>
      </c>
      <c r="H4600" s="134">
        <f>Systematic[[#This Row],[SampleVariableLabel]]+100*Systematic[[#This Row],[State]]</f>
        <v>270010003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270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1Dig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270010004</v>
      </c>
      <c r="H4601" s="134">
        <f>Systematic[[#This Row],[SampleVariableLabel]]+100*Systematic[[#This Row],[State]]</f>
        <v>270010104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270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(D)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270010005</v>
      </c>
      <c r="H4602" s="134">
        <f>Systematic[[#This Row],[SampleVariableLabel]]+100*Systematic[[#This Row],[State]]</f>
        <v>270010205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270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(M.1)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270010006</v>
      </c>
      <c r="H4603" s="134">
        <f>Systematic[[#This Row],[SampleVariableLabel]]+100*Systematic[[#This Row],[State]]</f>
        <v>270010306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270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2Oct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270010001</v>
      </c>
      <c r="H4604" s="134">
        <f>Systematic[[#This Row],[SampleVariableLabel]]+100*Systematic[[#This Row],[State]]</f>
        <v>270010401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270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3M2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270010002</v>
      </c>
      <c r="H4605" s="134">
        <f>Systematic[[#This Row],[SampleVariableLabel]]+100*Systematic[[#This Row],[State]]</f>
        <v>270010502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270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M(c)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270010003</v>
      </c>
      <c r="H4606" s="134">
        <f>Systematic[[#This Row],[SampleVariableLabel]]+100*Systematic[[#This Row],[State]]</f>
        <v>270010603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270</v>
      </c>
      <c r="B4607" s="1">
        <f>IF(C4607=0,IF(B4606=Protocol!$V$20,1,B4606+1),B4606)</f>
        <v>1</v>
      </c>
      <c r="C4607" s="1">
        <f>IF(C4606+1=Protocol!$V$21,0,C4606+1)</f>
        <v>7</v>
      </c>
      <c r="D4607" s="1">
        <f t="shared" si="159"/>
        <v>4</v>
      </c>
      <c r="E4607" s="1" t="str">
        <f>INDEX(Protocol[Mark],MATCH(C4607,Protocol[Step],0))</f>
        <v>4P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270010004</v>
      </c>
      <c r="H4607" s="134">
        <f>Systematic[[#This Row],[SampleVariableLabel]]+100*Systematic[[#This Row],[State]]</f>
        <v>270010704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270</v>
      </c>
      <c r="B4608" s="1">
        <f>IF(C4608=0,IF(B4607=Protocol!$V$20,1,B4607+1),B4607)</f>
        <v>1</v>
      </c>
      <c r="C4608" s="1">
        <f>IF(C4607+1=Protocol!$V$21,0,C4607+1)</f>
        <v>8</v>
      </c>
      <c r="D4608" s="1">
        <f t="shared" si="159"/>
        <v>5</v>
      </c>
      <c r="E4608" s="1" t="str">
        <f>INDEX(Protocol[Mark],MATCH(C4608,Protocol[Step],0))</f>
        <v>5G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270010005</v>
      </c>
      <c r="H4608" s="134">
        <f>Systematic[[#This Row],[SampleVariableLabel]]+100*Systematic[[#This Row],[State]]</f>
        <v>270010805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270</v>
      </c>
      <c r="B4609" s="1">
        <f>IF(C4609=0,IF(B4608=Protocol!$V$20,1,B4608+1),B4608)</f>
        <v>1</v>
      </c>
      <c r="C4609" s="1">
        <f>IF(C4608+1=Protocol!$V$21,0,C4608+1)</f>
        <v>9</v>
      </c>
      <c r="D4609" s="1">
        <f t="shared" si="159"/>
        <v>6</v>
      </c>
      <c r="E4609" s="1" t="str">
        <f>INDEX(Protocol[Mark],MATCH(C4609,Protocol[Step],0))</f>
        <v>6S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270010006</v>
      </c>
      <c r="H4609" s="134">
        <f>Systematic[[#This Row],[SampleVariableLabel]]+100*Systematic[[#This Row],[State]]</f>
        <v>270010906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270</v>
      </c>
      <c r="B4610" s="1">
        <f>IF(C4610=0,IF(B4609=Protocol!$V$20,1,B4609+1),B4609)</f>
        <v>1</v>
      </c>
      <c r="C4610" s="1">
        <f>IF(C4609+1=Protocol!$V$21,0,C4609+1)</f>
        <v>10</v>
      </c>
      <c r="D4610" s="1">
        <f t="shared" si="159"/>
        <v>1</v>
      </c>
      <c r="E4610" s="1" t="str">
        <f>INDEX(Protocol[Mark],MATCH(C4610,Protocol[Step],0))</f>
        <v>7Gp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270010001</v>
      </c>
      <c r="H4610" s="134">
        <f>Systematic[[#This Row],[SampleVariableLabel]]+100*Systematic[[#This Row],[State]]</f>
        <v>270011001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270</v>
      </c>
      <c r="B4611" s="1">
        <f>IF(C4611=0,IF(B4610=Protocol!$V$20,1,B4610+1),B4610)</f>
        <v>1</v>
      </c>
      <c r="C4611" s="1">
        <f>IF(C4610+1=Protocol!$V$21,0,C4610+1)</f>
        <v>11</v>
      </c>
      <c r="D4611" s="1">
        <f t="shared" ref="D4611:D4674" si="161">IF(D4610=nVariables,1,D4610+1)</f>
        <v>2</v>
      </c>
      <c r="E4611" s="1" t="str">
        <f>INDEX(Protocol[Mark],MATCH(C4611,Protocol[Step],0))</f>
        <v>8U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270010002</v>
      </c>
      <c r="H4611" s="134">
        <f>Systematic[[#This Row],[SampleVariableLabel]]+100*Systematic[[#This Row],[State]]</f>
        <v>270011102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270</v>
      </c>
      <c r="B4612" s="1">
        <f>IF(C4612=0,IF(B4611=Protocol!$V$20,1,B4611+1),B4611)</f>
        <v>1</v>
      </c>
      <c r="C4612" s="1">
        <f>IF(C4611+1=Protocol!$V$21,0,C4611+1)</f>
        <v>12</v>
      </c>
      <c r="D4612" s="1">
        <f t="shared" si="161"/>
        <v>3</v>
      </c>
      <c r="E4612" s="1" t="str">
        <f>INDEX(Protocol[Mark],MATCH(C4612,Protocol[Step],0))</f>
        <v>9Rot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270010003</v>
      </c>
      <c r="H4612" s="134">
        <f>Systematic[[#This Row],[SampleVariableLabel]]+100*Systematic[[#This Row],[State]]</f>
        <v>270011203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270</v>
      </c>
      <c r="B4613" s="1">
        <f>IF(C4613=0,IF(B4612=Protocol!$V$20,1,B4612+1),B4612)</f>
        <v>1</v>
      </c>
      <c r="C4613" s="1">
        <f>IF(C4612+1=Protocol!$V$21,0,C4612+1)</f>
        <v>13</v>
      </c>
      <c r="D4613" s="1">
        <f t="shared" si="161"/>
        <v>4</v>
      </c>
      <c r="E4613" s="1" t="str">
        <f>INDEX(Protocol[Mark],MATCH(C4613,Protocol[Step],0))</f>
        <v>10Ama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270010004</v>
      </c>
      <c r="H4613" s="134">
        <f>Systematic[[#This Row],[SampleVariableLabel]]+100*Systematic[[#This Row],[State]]</f>
        <v>270011304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271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R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271010005</v>
      </c>
      <c r="H4614" s="134">
        <f>Systematic[[#This Row],[SampleVariableLabel]]+100*Systematic[[#This Row],[State]]</f>
        <v>271010005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271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1Dig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271010006</v>
      </c>
      <c r="H4615" s="134">
        <f>Systematic[[#This Row],[SampleVariableLabel]]+100*Systematic[[#This Row],[State]]</f>
        <v>271010106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271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(D)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271010001</v>
      </c>
      <c r="H4616" s="134">
        <f>Systematic[[#This Row],[SampleVariableLabel]]+100*Systematic[[#This Row],[State]]</f>
        <v>271010201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271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(M.1)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271010002</v>
      </c>
      <c r="H4617" s="134">
        <f>Systematic[[#This Row],[SampleVariableLabel]]+100*Systematic[[#This Row],[State]]</f>
        <v>271010302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271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2Oct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271010003</v>
      </c>
      <c r="H4618" s="134">
        <f>Systematic[[#This Row],[SampleVariableLabel]]+100*Systematic[[#This Row],[State]]</f>
        <v>271010403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271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3M2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271010004</v>
      </c>
      <c r="H4619" s="134">
        <f>Systematic[[#This Row],[SampleVariableLabel]]+100*Systematic[[#This Row],[State]]</f>
        <v>271010504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271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M(c)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271010005</v>
      </c>
      <c r="H4620" s="134">
        <f>Systematic[[#This Row],[SampleVariableLabel]]+100*Systematic[[#This Row],[State]]</f>
        <v>271010605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271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4P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271010006</v>
      </c>
      <c r="H4621" s="134">
        <f>Systematic[[#This Row],[SampleVariableLabel]]+100*Systematic[[#This Row],[State]]</f>
        <v>271010706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271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5G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271010001</v>
      </c>
      <c r="H4622" s="134">
        <f>Systematic[[#This Row],[SampleVariableLabel]]+100*Systematic[[#This Row],[State]]</f>
        <v>271010801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271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6S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271010002</v>
      </c>
      <c r="H4623" s="134">
        <f>Systematic[[#This Row],[SampleVariableLabel]]+100*Systematic[[#This Row],[State]]</f>
        <v>271010902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271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7Gp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271010003</v>
      </c>
      <c r="H4624" s="134">
        <f>Systematic[[#This Row],[SampleVariableLabel]]+100*Systematic[[#This Row],[State]]</f>
        <v>271011003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271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8U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271010004</v>
      </c>
      <c r="H4625" s="134">
        <f>Systematic[[#This Row],[SampleVariableLabel]]+100*Systematic[[#This Row],[State]]</f>
        <v>271011104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271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9Rot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271010005</v>
      </c>
      <c r="H4626" s="134">
        <f>Systematic[[#This Row],[SampleVariableLabel]]+100*Systematic[[#This Row],[State]]</f>
        <v>271011205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271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10Ama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271010006</v>
      </c>
      <c r="H4627" s="134">
        <f>Systematic[[#This Row],[SampleVariableLabel]]+100*Systematic[[#This Row],[State]]</f>
        <v>271011306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272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R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272010001</v>
      </c>
      <c r="H4628" s="134">
        <f>Systematic[[#This Row],[SampleVariableLabel]]+100*Systematic[[#This Row],[State]]</f>
        <v>272010001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272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1Dig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272010002</v>
      </c>
      <c r="H4629" s="134">
        <f>Systematic[[#This Row],[SampleVariableLabel]]+100*Systematic[[#This Row],[State]]</f>
        <v>272010102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272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(D)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272010003</v>
      </c>
      <c r="H4630" s="134">
        <f>Systematic[[#This Row],[SampleVariableLabel]]+100*Systematic[[#This Row],[State]]</f>
        <v>272010203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272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(M.1)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272010004</v>
      </c>
      <c r="H4631" s="134">
        <f>Systematic[[#This Row],[SampleVariableLabel]]+100*Systematic[[#This Row],[State]]</f>
        <v>272010304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272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2Oct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272010005</v>
      </c>
      <c r="H4632" s="134">
        <f>Systematic[[#This Row],[SampleVariableLabel]]+100*Systematic[[#This Row],[State]]</f>
        <v>272010405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272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3M2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272010006</v>
      </c>
      <c r="H4633" s="134">
        <f>Systematic[[#This Row],[SampleVariableLabel]]+100*Systematic[[#This Row],[State]]</f>
        <v>272010506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272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M(c)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272010001</v>
      </c>
      <c r="H4634" s="134">
        <f>Systematic[[#This Row],[SampleVariableLabel]]+100*Systematic[[#This Row],[State]]</f>
        <v>272010601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272</v>
      </c>
      <c r="B4635" s="1">
        <f>IF(C4635=0,IF(B4634=Protocol!$V$20,1,B4634+1),B4634)</f>
        <v>1</v>
      </c>
      <c r="C4635" s="1">
        <f>IF(C4634+1=Protocol!$V$21,0,C4634+1)</f>
        <v>7</v>
      </c>
      <c r="D4635" s="1">
        <f t="shared" si="161"/>
        <v>2</v>
      </c>
      <c r="E4635" s="1" t="str">
        <f>INDEX(Protocol[Mark],MATCH(C4635,Protocol[Step],0))</f>
        <v>4P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272010002</v>
      </c>
      <c r="H4635" s="134">
        <f>Systematic[[#This Row],[SampleVariableLabel]]+100*Systematic[[#This Row],[State]]</f>
        <v>272010702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272</v>
      </c>
      <c r="B4636" s="1">
        <f>IF(C4636=0,IF(B4635=Protocol!$V$20,1,B4635+1),B4635)</f>
        <v>1</v>
      </c>
      <c r="C4636" s="1">
        <f>IF(C4635+1=Protocol!$V$21,0,C4635+1)</f>
        <v>8</v>
      </c>
      <c r="D4636" s="1">
        <f t="shared" si="161"/>
        <v>3</v>
      </c>
      <c r="E4636" s="1" t="str">
        <f>INDEX(Protocol[Mark],MATCH(C4636,Protocol[Step],0))</f>
        <v>5G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272010003</v>
      </c>
      <c r="H4636" s="134">
        <f>Systematic[[#This Row],[SampleVariableLabel]]+100*Systematic[[#This Row],[State]]</f>
        <v>272010803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272</v>
      </c>
      <c r="B4637" s="1">
        <f>IF(C4637=0,IF(B4636=Protocol!$V$20,1,B4636+1),B4636)</f>
        <v>1</v>
      </c>
      <c r="C4637" s="1">
        <f>IF(C4636+1=Protocol!$V$21,0,C4636+1)</f>
        <v>9</v>
      </c>
      <c r="D4637" s="1">
        <f t="shared" si="161"/>
        <v>4</v>
      </c>
      <c r="E4637" s="1" t="str">
        <f>INDEX(Protocol[Mark],MATCH(C4637,Protocol[Step],0))</f>
        <v>6S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272010004</v>
      </c>
      <c r="H4637" s="134">
        <f>Systematic[[#This Row],[SampleVariableLabel]]+100*Systematic[[#This Row],[State]]</f>
        <v>272010904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272</v>
      </c>
      <c r="B4638" s="1">
        <f>IF(C4638=0,IF(B4637=Protocol!$V$20,1,B4637+1),B4637)</f>
        <v>1</v>
      </c>
      <c r="C4638" s="1">
        <f>IF(C4637+1=Protocol!$V$21,0,C4637+1)</f>
        <v>10</v>
      </c>
      <c r="D4638" s="1">
        <f t="shared" si="161"/>
        <v>5</v>
      </c>
      <c r="E4638" s="1" t="str">
        <f>INDEX(Protocol[Mark],MATCH(C4638,Protocol[Step],0))</f>
        <v>7Gp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272010005</v>
      </c>
      <c r="H4638" s="134">
        <f>Systematic[[#This Row],[SampleVariableLabel]]+100*Systematic[[#This Row],[State]]</f>
        <v>272011005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272</v>
      </c>
      <c r="B4639" s="1">
        <f>IF(C4639=0,IF(B4638=Protocol!$V$20,1,B4638+1),B4638)</f>
        <v>1</v>
      </c>
      <c r="C4639" s="1">
        <f>IF(C4638+1=Protocol!$V$21,0,C4638+1)</f>
        <v>11</v>
      </c>
      <c r="D4639" s="1">
        <f t="shared" si="161"/>
        <v>6</v>
      </c>
      <c r="E4639" s="1" t="str">
        <f>INDEX(Protocol[Mark],MATCH(C4639,Protocol[Step],0))</f>
        <v>8U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272010006</v>
      </c>
      <c r="H4639" s="134">
        <f>Systematic[[#This Row],[SampleVariableLabel]]+100*Systematic[[#This Row],[State]]</f>
        <v>272011106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272</v>
      </c>
      <c r="B4640" s="1">
        <f>IF(C4640=0,IF(B4639=Protocol!$V$20,1,B4639+1),B4639)</f>
        <v>1</v>
      </c>
      <c r="C4640" s="1">
        <f>IF(C4639+1=Protocol!$V$21,0,C4639+1)</f>
        <v>12</v>
      </c>
      <c r="D4640" s="1">
        <f t="shared" si="161"/>
        <v>1</v>
      </c>
      <c r="E4640" s="1" t="str">
        <f>INDEX(Protocol[Mark],MATCH(C4640,Protocol[Step],0))</f>
        <v>9Rot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272010001</v>
      </c>
      <c r="H4640" s="134">
        <f>Systematic[[#This Row],[SampleVariableLabel]]+100*Systematic[[#This Row],[State]]</f>
        <v>272011201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272</v>
      </c>
      <c r="B4641" s="1">
        <f>IF(C4641=0,IF(B4640=Protocol!$V$20,1,B4640+1),B4640)</f>
        <v>1</v>
      </c>
      <c r="C4641" s="1">
        <f>IF(C4640+1=Protocol!$V$21,0,C4640+1)</f>
        <v>13</v>
      </c>
      <c r="D4641" s="1">
        <f t="shared" si="161"/>
        <v>2</v>
      </c>
      <c r="E4641" s="1" t="str">
        <f>INDEX(Protocol[Mark],MATCH(C4641,Protocol[Step],0))</f>
        <v>10Ama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272010002</v>
      </c>
      <c r="H4641" s="134">
        <f>Systematic[[#This Row],[SampleVariableLabel]]+100*Systematic[[#This Row],[State]]</f>
        <v>272011302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273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R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273010003</v>
      </c>
      <c r="H4642" s="134">
        <f>Systematic[[#This Row],[SampleVariableLabel]]+100*Systematic[[#This Row],[State]]</f>
        <v>273010003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273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273010004</v>
      </c>
      <c r="H4643" s="134">
        <f>Systematic[[#This Row],[SampleVariableLabel]]+100*Systematic[[#This Row],[State]]</f>
        <v>273010104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273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(D)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273010005</v>
      </c>
      <c r="H4644" s="134">
        <f>Systematic[[#This Row],[SampleVariableLabel]]+100*Systematic[[#This Row],[State]]</f>
        <v>273010205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273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(M.1)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273010006</v>
      </c>
      <c r="H4645" s="134">
        <f>Systematic[[#This Row],[SampleVariableLabel]]+100*Systematic[[#This Row],[State]]</f>
        <v>273010306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273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273010001</v>
      </c>
      <c r="H4646" s="134">
        <f>Systematic[[#This Row],[SampleVariableLabel]]+100*Systematic[[#This Row],[State]]</f>
        <v>273010401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273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3M2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273010002</v>
      </c>
      <c r="H4647" s="134">
        <f>Systematic[[#This Row],[SampleVariableLabel]]+100*Systematic[[#This Row],[State]]</f>
        <v>273010502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273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M(c)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273010003</v>
      </c>
      <c r="H4648" s="134">
        <f>Systematic[[#This Row],[SampleVariableLabel]]+100*Systematic[[#This Row],[State]]</f>
        <v>273010603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273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4P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273010004</v>
      </c>
      <c r="H4649" s="134">
        <f>Systematic[[#This Row],[SampleVariableLabel]]+100*Systematic[[#This Row],[State]]</f>
        <v>273010704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273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5G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273010005</v>
      </c>
      <c r="H4650" s="134">
        <f>Systematic[[#This Row],[SampleVariableLabel]]+100*Systematic[[#This Row],[State]]</f>
        <v>273010805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273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6S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273010006</v>
      </c>
      <c r="H4651" s="134">
        <f>Systematic[[#This Row],[SampleVariableLabel]]+100*Systematic[[#This Row],[State]]</f>
        <v>273010906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273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7Gp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273010001</v>
      </c>
      <c r="H4652" s="134">
        <f>Systematic[[#This Row],[SampleVariableLabel]]+100*Systematic[[#This Row],[State]]</f>
        <v>273011001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273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8U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273010002</v>
      </c>
      <c r="H4653" s="134">
        <f>Systematic[[#This Row],[SampleVariableLabel]]+100*Systematic[[#This Row],[State]]</f>
        <v>273011102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273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9Rot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273010003</v>
      </c>
      <c r="H4654" s="134">
        <f>Systematic[[#This Row],[SampleVariableLabel]]+100*Systematic[[#This Row],[State]]</f>
        <v>273011203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273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10Ama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273010004</v>
      </c>
      <c r="H4655" s="134">
        <f>Systematic[[#This Row],[SampleVariableLabel]]+100*Systematic[[#This Row],[State]]</f>
        <v>273011304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274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R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274010005</v>
      </c>
      <c r="H4656" s="134">
        <f>Systematic[[#This Row],[SampleVariableLabel]]+100*Systematic[[#This Row],[State]]</f>
        <v>274010005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274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1Dig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274010006</v>
      </c>
      <c r="H4657" s="134">
        <f>Systematic[[#This Row],[SampleVariableLabel]]+100*Systematic[[#This Row],[State]]</f>
        <v>274010106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274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(D)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274010001</v>
      </c>
      <c r="H4658" s="134">
        <f>Systematic[[#This Row],[SampleVariableLabel]]+100*Systematic[[#This Row],[State]]</f>
        <v>274010201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274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(M.1)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274010002</v>
      </c>
      <c r="H4659" s="134">
        <f>Systematic[[#This Row],[SampleVariableLabel]]+100*Systematic[[#This Row],[State]]</f>
        <v>274010302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274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2Oct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274010003</v>
      </c>
      <c r="H4660" s="134">
        <f>Systematic[[#This Row],[SampleVariableLabel]]+100*Systematic[[#This Row],[State]]</f>
        <v>274010403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274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3M2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274010004</v>
      </c>
      <c r="H4661" s="134">
        <f>Systematic[[#This Row],[SampleVariableLabel]]+100*Systematic[[#This Row],[State]]</f>
        <v>274010504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274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M(c)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274010005</v>
      </c>
      <c r="H4662" s="134">
        <f>Systematic[[#This Row],[SampleVariableLabel]]+100*Systematic[[#This Row],[State]]</f>
        <v>274010605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274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4P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274010006</v>
      </c>
      <c r="H4663" s="134">
        <f>Systematic[[#This Row],[SampleVariableLabel]]+100*Systematic[[#This Row],[State]]</f>
        <v>274010706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274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5G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274010001</v>
      </c>
      <c r="H4664" s="134">
        <f>Systematic[[#This Row],[SampleVariableLabel]]+100*Systematic[[#This Row],[State]]</f>
        <v>274010801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274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6S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274010002</v>
      </c>
      <c r="H4665" s="134">
        <f>Systematic[[#This Row],[SampleVariableLabel]]+100*Systematic[[#This Row],[State]]</f>
        <v>274010902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274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7Gp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274010003</v>
      </c>
      <c r="H4666" s="134">
        <f>Systematic[[#This Row],[SampleVariableLabel]]+100*Systematic[[#This Row],[State]]</f>
        <v>274011003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274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8U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274010004</v>
      </c>
      <c r="H4667" s="134">
        <f>Systematic[[#This Row],[SampleVariableLabel]]+100*Systematic[[#This Row],[State]]</f>
        <v>274011104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274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9Rot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274010005</v>
      </c>
      <c r="H4668" s="134">
        <f>Systematic[[#This Row],[SampleVariableLabel]]+100*Systematic[[#This Row],[State]]</f>
        <v>274011205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274</v>
      </c>
      <c r="B4669" s="1">
        <f>IF(C4669=0,IF(B4668=Protocol!$V$20,1,B4668+1),B4668)</f>
        <v>1</v>
      </c>
      <c r="C4669" s="1">
        <f>IF(C4668+1=Protocol!$V$21,0,C4668+1)</f>
        <v>13</v>
      </c>
      <c r="D4669" s="1">
        <f t="shared" si="161"/>
        <v>6</v>
      </c>
      <c r="E4669" s="1" t="str">
        <f>INDEX(Protocol[Mark],MATCH(C4669,Protocol[Step],0))</f>
        <v>10Ama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274010006</v>
      </c>
      <c r="H4669" s="134">
        <f>Systematic[[#This Row],[SampleVariableLabel]]+100*Systematic[[#This Row],[State]]</f>
        <v>274011306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275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R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275010001</v>
      </c>
      <c r="H4670" s="134">
        <f>Systematic[[#This Row],[SampleVariableLabel]]+100*Systematic[[#This Row],[State]]</f>
        <v>275010001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275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1Dig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275010002</v>
      </c>
      <c r="H4671" s="134">
        <f>Systematic[[#This Row],[SampleVariableLabel]]+100*Systematic[[#This Row],[State]]</f>
        <v>275010102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275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(D)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275010003</v>
      </c>
      <c r="H4672" s="134">
        <f>Systematic[[#This Row],[SampleVariableLabel]]+100*Systematic[[#This Row],[State]]</f>
        <v>275010203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275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(M.1)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275010004</v>
      </c>
      <c r="H4673" s="134">
        <f>Systematic[[#This Row],[SampleVariableLabel]]+100*Systematic[[#This Row],[State]]</f>
        <v>275010304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275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2Oct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275010005</v>
      </c>
      <c r="H4674" s="134">
        <f>Systematic[[#This Row],[SampleVariableLabel]]+100*Systematic[[#This Row],[State]]</f>
        <v>275010405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275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3M2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275010006</v>
      </c>
      <c r="H4675" s="134">
        <f>Systematic[[#This Row],[SampleVariableLabel]]+100*Systematic[[#This Row],[State]]</f>
        <v>275010506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275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M(c)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275010001</v>
      </c>
      <c r="H4676" s="134">
        <f>Systematic[[#This Row],[SampleVariableLabel]]+100*Systematic[[#This Row],[State]]</f>
        <v>275010601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275</v>
      </c>
      <c r="B4677" s="1">
        <f>IF(C4677=0,IF(B4676=Protocol!$V$20,1,B4676+1),B4676)</f>
        <v>1</v>
      </c>
      <c r="C4677" s="1">
        <f>IF(C4676+1=Protocol!$V$21,0,C4676+1)</f>
        <v>7</v>
      </c>
      <c r="D4677" s="1">
        <f t="shared" si="163"/>
        <v>2</v>
      </c>
      <c r="E4677" s="1" t="str">
        <f>INDEX(Protocol[Mark],MATCH(C4677,Protocol[Step],0))</f>
        <v>4P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275010002</v>
      </c>
      <c r="H4677" s="134">
        <f>Systematic[[#This Row],[SampleVariableLabel]]+100*Systematic[[#This Row],[State]]</f>
        <v>275010702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275</v>
      </c>
      <c r="B4678" s="1">
        <f>IF(C4678=0,IF(B4677=Protocol!$V$20,1,B4677+1),B4677)</f>
        <v>1</v>
      </c>
      <c r="C4678" s="1">
        <f>IF(C4677+1=Protocol!$V$21,0,C4677+1)</f>
        <v>8</v>
      </c>
      <c r="D4678" s="1">
        <f t="shared" si="163"/>
        <v>3</v>
      </c>
      <c r="E4678" s="1" t="str">
        <f>INDEX(Protocol[Mark],MATCH(C4678,Protocol[Step],0))</f>
        <v>5G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275010003</v>
      </c>
      <c r="H4678" s="134">
        <f>Systematic[[#This Row],[SampleVariableLabel]]+100*Systematic[[#This Row],[State]]</f>
        <v>275010803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275</v>
      </c>
      <c r="B4679" s="1">
        <f>IF(C4679=0,IF(B4678=Protocol!$V$20,1,B4678+1),B4678)</f>
        <v>1</v>
      </c>
      <c r="C4679" s="1">
        <f>IF(C4678+1=Protocol!$V$21,0,C4678+1)</f>
        <v>9</v>
      </c>
      <c r="D4679" s="1">
        <f t="shared" si="163"/>
        <v>4</v>
      </c>
      <c r="E4679" s="1" t="str">
        <f>INDEX(Protocol[Mark],MATCH(C4679,Protocol[Step],0))</f>
        <v>6S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275010004</v>
      </c>
      <c r="H4679" s="134">
        <f>Systematic[[#This Row],[SampleVariableLabel]]+100*Systematic[[#This Row],[State]]</f>
        <v>275010904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275</v>
      </c>
      <c r="B4680" s="1">
        <f>IF(C4680=0,IF(B4679=Protocol!$V$20,1,B4679+1),B4679)</f>
        <v>1</v>
      </c>
      <c r="C4680" s="1">
        <f>IF(C4679+1=Protocol!$V$21,0,C4679+1)</f>
        <v>10</v>
      </c>
      <c r="D4680" s="1">
        <f t="shared" si="163"/>
        <v>5</v>
      </c>
      <c r="E4680" s="1" t="str">
        <f>INDEX(Protocol[Mark],MATCH(C4680,Protocol[Step],0))</f>
        <v>7Gp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275010005</v>
      </c>
      <c r="H4680" s="134">
        <f>Systematic[[#This Row],[SampleVariableLabel]]+100*Systematic[[#This Row],[State]]</f>
        <v>275011005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275</v>
      </c>
      <c r="B4681" s="1">
        <f>IF(C4681=0,IF(B4680=Protocol!$V$20,1,B4680+1),B4680)</f>
        <v>1</v>
      </c>
      <c r="C4681" s="1">
        <f>IF(C4680+1=Protocol!$V$21,0,C4680+1)</f>
        <v>11</v>
      </c>
      <c r="D4681" s="1">
        <f t="shared" si="163"/>
        <v>6</v>
      </c>
      <c r="E4681" s="1" t="str">
        <f>INDEX(Protocol[Mark],MATCH(C4681,Protocol[Step],0))</f>
        <v>8U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275010006</v>
      </c>
      <c r="H4681" s="134">
        <f>Systematic[[#This Row],[SampleVariableLabel]]+100*Systematic[[#This Row],[State]]</f>
        <v>275011106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275</v>
      </c>
      <c r="B4682" s="1">
        <f>IF(C4682=0,IF(B4681=Protocol!$V$20,1,B4681+1),B4681)</f>
        <v>1</v>
      </c>
      <c r="C4682" s="1">
        <f>IF(C4681+1=Protocol!$V$21,0,C4681+1)</f>
        <v>12</v>
      </c>
      <c r="D4682" s="1">
        <f t="shared" si="163"/>
        <v>1</v>
      </c>
      <c r="E4682" s="1" t="str">
        <f>INDEX(Protocol[Mark],MATCH(C4682,Protocol[Step],0))</f>
        <v>9Rot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275010001</v>
      </c>
      <c r="H4682" s="134">
        <f>Systematic[[#This Row],[SampleVariableLabel]]+100*Systematic[[#This Row],[State]]</f>
        <v>275011201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275</v>
      </c>
      <c r="B4683" s="1">
        <f>IF(C4683=0,IF(B4682=Protocol!$V$20,1,B4682+1),B4682)</f>
        <v>1</v>
      </c>
      <c r="C4683" s="1">
        <f>IF(C4682+1=Protocol!$V$21,0,C4682+1)</f>
        <v>13</v>
      </c>
      <c r="D4683" s="1">
        <f t="shared" si="163"/>
        <v>2</v>
      </c>
      <c r="E4683" s="1" t="str">
        <f>INDEX(Protocol[Mark],MATCH(C4683,Protocol[Step],0))</f>
        <v>10Ama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275010002</v>
      </c>
      <c r="H4683" s="134">
        <f>Systematic[[#This Row],[SampleVariableLabel]]+100*Systematic[[#This Row],[State]]</f>
        <v>275011302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276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R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276010003</v>
      </c>
      <c r="H4684" s="134">
        <f>Systematic[[#This Row],[SampleVariableLabel]]+100*Systematic[[#This Row],[State]]</f>
        <v>276010003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276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1Dig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276010004</v>
      </c>
      <c r="H4685" s="134">
        <f>Systematic[[#This Row],[SampleVariableLabel]]+100*Systematic[[#This Row],[State]]</f>
        <v>276010104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276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(D)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276010005</v>
      </c>
      <c r="H4686" s="134">
        <f>Systematic[[#This Row],[SampleVariableLabel]]+100*Systematic[[#This Row],[State]]</f>
        <v>276010205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276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(M.1)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276010006</v>
      </c>
      <c r="H4687" s="134">
        <f>Systematic[[#This Row],[SampleVariableLabel]]+100*Systematic[[#This Row],[State]]</f>
        <v>276010306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276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2Oct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276010001</v>
      </c>
      <c r="H4688" s="134">
        <f>Systematic[[#This Row],[SampleVariableLabel]]+100*Systematic[[#This Row],[State]]</f>
        <v>276010401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276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3M2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276010002</v>
      </c>
      <c r="H4689" s="134">
        <f>Systematic[[#This Row],[SampleVariableLabel]]+100*Systematic[[#This Row],[State]]</f>
        <v>276010502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276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M(c)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276010003</v>
      </c>
      <c r="H4690" s="134">
        <f>Systematic[[#This Row],[SampleVariableLabel]]+100*Systematic[[#This Row],[State]]</f>
        <v>276010603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276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4P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276010004</v>
      </c>
      <c r="H4691" s="134">
        <f>Systematic[[#This Row],[SampleVariableLabel]]+100*Systematic[[#This Row],[State]]</f>
        <v>276010704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276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5G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276010005</v>
      </c>
      <c r="H4692" s="134">
        <f>Systematic[[#This Row],[SampleVariableLabel]]+100*Systematic[[#This Row],[State]]</f>
        <v>276010805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276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6S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276010006</v>
      </c>
      <c r="H4693" s="134">
        <f>Systematic[[#This Row],[SampleVariableLabel]]+100*Systematic[[#This Row],[State]]</f>
        <v>276010906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276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7Gp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276010001</v>
      </c>
      <c r="H4694" s="134">
        <f>Systematic[[#This Row],[SampleVariableLabel]]+100*Systematic[[#This Row],[State]]</f>
        <v>276011001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276</v>
      </c>
      <c r="B4695" s="1">
        <f>IF(C4695=0,IF(B4694=Protocol!$V$20,1,B4694+1),B4694)</f>
        <v>1</v>
      </c>
      <c r="C4695" s="1">
        <f>IF(C4694+1=Protocol!$V$21,0,C4694+1)</f>
        <v>11</v>
      </c>
      <c r="D4695" s="1">
        <f t="shared" si="163"/>
        <v>2</v>
      </c>
      <c r="E4695" s="1" t="str">
        <f>INDEX(Protocol[Mark],MATCH(C4695,Protocol[Step],0))</f>
        <v>8U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276010002</v>
      </c>
      <c r="H4695" s="134">
        <f>Systematic[[#This Row],[SampleVariableLabel]]+100*Systematic[[#This Row],[State]]</f>
        <v>276011102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276</v>
      </c>
      <c r="B4696" s="1">
        <f>IF(C4696=0,IF(B4695=Protocol!$V$20,1,B4695+1),B4695)</f>
        <v>1</v>
      </c>
      <c r="C4696" s="1">
        <f>IF(C4695+1=Protocol!$V$21,0,C4695+1)</f>
        <v>12</v>
      </c>
      <c r="D4696" s="1">
        <f t="shared" si="163"/>
        <v>3</v>
      </c>
      <c r="E4696" s="1" t="str">
        <f>INDEX(Protocol[Mark],MATCH(C4696,Protocol[Step],0))</f>
        <v>9Rot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276010003</v>
      </c>
      <c r="H4696" s="134">
        <f>Systematic[[#This Row],[SampleVariableLabel]]+100*Systematic[[#This Row],[State]]</f>
        <v>276011203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276</v>
      </c>
      <c r="B4697" s="1">
        <f>IF(C4697=0,IF(B4696=Protocol!$V$20,1,B4696+1),B4696)</f>
        <v>1</v>
      </c>
      <c r="C4697" s="1">
        <f>IF(C4696+1=Protocol!$V$21,0,C4696+1)</f>
        <v>13</v>
      </c>
      <c r="D4697" s="1">
        <f t="shared" si="163"/>
        <v>4</v>
      </c>
      <c r="E4697" s="1" t="str">
        <f>INDEX(Protocol[Mark],MATCH(C4697,Protocol[Step],0))</f>
        <v>10Ama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276010004</v>
      </c>
      <c r="H4697" s="134">
        <f>Systematic[[#This Row],[SampleVariableLabel]]+100*Systematic[[#This Row],[State]]</f>
        <v>276011304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277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R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277010005</v>
      </c>
      <c r="H4698" s="134">
        <f>Systematic[[#This Row],[SampleVariableLabel]]+100*Systematic[[#This Row],[State]]</f>
        <v>277010005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277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1Dig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277010006</v>
      </c>
      <c r="H4699" s="134">
        <f>Systematic[[#This Row],[SampleVariableLabel]]+100*Systematic[[#This Row],[State]]</f>
        <v>277010106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277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(D)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277010001</v>
      </c>
      <c r="H4700" s="134">
        <f>Systematic[[#This Row],[SampleVariableLabel]]+100*Systematic[[#This Row],[State]]</f>
        <v>277010201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277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(M.1)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277010002</v>
      </c>
      <c r="H4701" s="134">
        <f>Systematic[[#This Row],[SampleVariableLabel]]+100*Systematic[[#This Row],[State]]</f>
        <v>277010302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277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2Oct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277010003</v>
      </c>
      <c r="H4702" s="134">
        <f>Systematic[[#This Row],[SampleVariableLabel]]+100*Systematic[[#This Row],[State]]</f>
        <v>277010403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277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3M2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277010004</v>
      </c>
      <c r="H4703" s="134">
        <f>Systematic[[#This Row],[SampleVariableLabel]]+100*Systematic[[#This Row],[State]]</f>
        <v>277010504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277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M(c)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277010005</v>
      </c>
      <c r="H4704" s="134">
        <f>Systematic[[#This Row],[SampleVariableLabel]]+100*Systematic[[#This Row],[State]]</f>
        <v>277010605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277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4P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277010006</v>
      </c>
      <c r="H4705" s="134">
        <f>Systematic[[#This Row],[SampleVariableLabel]]+100*Systematic[[#This Row],[State]]</f>
        <v>277010706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277</v>
      </c>
      <c r="B4706" s="1">
        <f>IF(C4706=0,IF(B4705=Protocol!$V$20,1,B4705+1),B4705)</f>
        <v>1</v>
      </c>
      <c r="C4706" s="1">
        <f>IF(C4705+1=Protocol!$V$21,0,C4705+1)</f>
        <v>8</v>
      </c>
      <c r="D4706" s="1">
        <f t="shared" si="163"/>
        <v>1</v>
      </c>
      <c r="E4706" s="1" t="str">
        <f>INDEX(Protocol[Mark],MATCH(C4706,Protocol[Step],0))</f>
        <v>5G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277010001</v>
      </c>
      <c r="H4706" s="134">
        <f>Systematic[[#This Row],[SampleVariableLabel]]+100*Systematic[[#This Row],[State]]</f>
        <v>277010801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277</v>
      </c>
      <c r="B4707" s="1">
        <f>IF(C4707=0,IF(B4706=Protocol!$V$20,1,B4706+1),B4706)</f>
        <v>1</v>
      </c>
      <c r="C4707" s="1">
        <f>IF(C4706+1=Protocol!$V$21,0,C4706+1)</f>
        <v>9</v>
      </c>
      <c r="D4707" s="1">
        <f t="shared" si="163"/>
        <v>2</v>
      </c>
      <c r="E4707" s="1" t="str">
        <f>INDEX(Protocol[Mark],MATCH(C4707,Protocol[Step],0))</f>
        <v>6S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277010002</v>
      </c>
      <c r="H4707" s="134">
        <f>Systematic[[#This Row],[SampleVariableLabel]]+100*Systematic[[#This Row],[State]]</f>
        <v>277010902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277</v>
      </c>
      <c r="B4708" s="1">
        <f>IF(C4708=0,IF(B4707=Protocol!$V$20,1,B4707+1),B4707)</f>
        <v>1</v>
      </c>
      <c r="C4708" s="1">
        <f>IF(C4707+1=Protocol!$V$21,0,C4707+1)</f>
        <v>10</v>
      </c>
      <c r="D4708" s="1">
        <f t="shared" si="163"/>
        <v>3</v>
      </c>
      <c r="E4708" s="1" t="str">
        <f>INDEX(Protocol[Mark],MATCH(C4708,Protocol[Step],0))</f>
        <v>7Gp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277010003</v>
      </c>
      <c r="H4708" s="134">
        <f>Systematic[[#This Row],[SampleVariableLabel]]+100*Systematic[[#This Row],[State]]</f>
        <v>277011003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277</v>
      </c>
      <c r="B4709" s="1">
        <f>IF(C4709=0,IF(B4708=Protocol!$V$20,1,B4708+1),B4708)</f>
        <v>1</v>
      </c>
      <c r="C4709" s="1">
        <f>IF(C4708+1=Protocol!$V$21,0,C4708+1)</f>
        <v>11</v>
      </c>
      <c r="D4709" s="1">
        <f t="shared" si="163"/>
        <v>4</v>
      </c>
      <c r="E4709" s="1" t="str">
        <f>INDEX(Protocol[Mark],MATCH(C4709,Protocol[Step],0))</f>
        <v>8U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277010004</v>
      </c>
      <c r="H4709" s="134">
        <f>Systematic[[#This Row],[SampleVariableLabel]]+100*Systematic[[#This Row],[State]]</f>
        <v>277011104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277</v>
      </c>
      <c r="B4710" s="1">
        <f>IF(C4710=0,IF(B4709=Protocol!$V$20,1,B4709+1),B4709)</f>
        <v>1</v>
      </c>
      <c r="C4710" s="1">
        <f>IF(C4709+1=Protocol!$V$21,0,C4709+1)</f>
        <v>12</v>
      </c>
      <c r="D4710" s="1">
        <f t="shared" si="163"/>
        <v>5</v>
      </c>
      <c r="E4710" s="1" t="str">
        <f>INDEX(Protocol[Mark],MATCH(C4710,Protocol[Step],0))</f>
        <v>9Rot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277010005</v>
      </c>
      <c r="H4710" s="134">
        <f>Systematic[[#This Row],[SampleVariableLabel]]+100*Systematic[[#This Row],[State]]</f>
        <v>277011205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277</v>
      </c>
      <c r="B4711" s="1">
        <f>IF(C4711=0,IF(B4710=Protocol!$V$20,1,B4710+1),B4710)</f>
        <v>1</v>
      </c>
      <c r="C4711" s="1">
        <f>IF(C4710+1=Protocol!$V$21,0,C4710+1)</f>
        <v>13</v>
      </c>
      <c r="D4711" s="1">
        <f t="shared" si="163"/>
        <v>6</v>
      </c>
      <c r="E4711" s="1" t="str">
        <f>INDEX(Protocol[Mark],MATCH(C4711,Protocol[Step],0))</f>
        <v>10Ama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277010006</v>
      </c>
      <c r="H4711" s="134">
        <f>Systematic[[#This Row],[SampleVariableLabel]]+100*Systematic[[#This Row],[State]]</f>
        <v>277011306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278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R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278010001</v>
      </c>
      <c r="H4712" s="134">
        <f>Systematic[[#This Row],[SampleVariableLabel]]+100*Systematic[[#This Row],[State]]</f>
        <v>278010001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278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1Dig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278010002</v>
      </c>
      <c r="H4713" s="134">
        <f>Systematic[[#This Row],[SampleVariableLabel]]+100*Systematic[[#This Row],[State]]</f>
        <v>278010102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278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(D)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278010003</v>
      </c>
      <c r="H4714" s="134">
        <f>Systematic[[#This Row],[SampleVariableLabel]]+100*Systematic[[#This Row],[State]]</f>
        <v>278010203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278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(M.1)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278010004</v>
      </c>
      <c r="H4715" s="134">
        <f>Systematic[[#This Row],[SampleVariableLabel]]+100*Systematic[[#This Row],[State]]</f>
        <v>278010304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278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2Oct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278010005</v>
      </c>
      <c r="H4716" s="134">
        <f>Systematic[[#This Row],[SampleVariableLabel]]+100*Systematic[[#This Row],[State]]</f>
        <v>278010405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278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3M2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278010006</v>
      </c>
      <c r="H4717" s="134">
        <f>Systematic[[#This Row],[SampleVariableLabel]]+100*Systematic[[#This Row],[State]]</f>
        <v>278010506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278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M(c)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278010001</v>
      </c>
      <c r="H4718" s="134">
        <f>Systematic[[#This Row],[SampleVariableLabel]]+100*Systematic[[#This Row],[State]]</f>
        <v>278010601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278</v>
      </c>
      <c r="B4719" s="1">
        <f>IF(C4719=0,IF(B4718=Protocol!$V$20,1,B4718+1),B4718)</f>
        <v>1</v>
      </c>
      <c r="C4719" s="1">
        <f>IF(C4718+1=Protocol!$V$21,0,C4718+1)</f>
        <v>7</v>
      </c>
      <c r="D4719" s="1">
        <f t="shared" si="163"/>
        <v>2</v>
      </c>
      <c r="E4719" s="1" t="str">
        <f>INDEX(Protocol[Mark],MATCH(C4719,Protocol[Step],0))</f>
        <v>4P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278010002</v>
      </c>
      <c r="H4719" s="134">
        <f>Systematic[[#This Row],[SampleVariableLabel]]+100*Systematic[[#This Row],[State]]</f>
        <v>278010702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278</v>
      </c>
      <c r="B4720" s="1">
        <f>IF(C4720=0,IF(B4719=Protocol!$V$20,1,B4719+1),B4719)</f>
        <v>1</v>
      </c>
      <c r="C4720" s="1">
        <f>IF(C4719+1=Protocol!$V$21,0,C4719+1)</f>
        <v>8</v>
      </c>
      <c r="D4720" s="1">
        <f t="shared" si="163"/>
        <v>3</v>
      </c>
      <c r="E4720" s="1" t="str">
        <f>INDEX(Protocol[Mark],MATCH(C4720,Protocol[Step],0))</f>
        <v>5G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278010003</v>
      </c>
      <c r="H4720" s="134">
        <f>Systematic[[#This Row],[SampleVariableLabel]]+100*Systematic[[#This Row],[State]]</f>
        <v>278010803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278</v>
      </c>
      <c r="B4721" s="1">
        <f>IF(C4721=0,IF(B4720=Protocol!$V$20,1,B4720+1),B4720)</f>
        <v>1</v>
      </c>
      <c r="C4721" s="1">
        <f>IF(C4720+1=Protocol!$V$21,0,C4720+1)</f>
        <v>9</v>
      </c>
      <c r="D4721" s="1">
        <f t="shared" si="163"/>
        <v>4</v>
      </c>
      <c r="E4721" s="1" t="str">
        <f>INDEX(Protocol[Mark],MATCH(C4721,Protocol[Step],0))</f>
        <v>6S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278010004</v>
      </c>
      <c r="H4721" s="134">
        <f>Systematic[[#This Row],[SampleVariableLabel]]+100*Systematic[[#This Row],[State]]</f>
        <v>278010904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278</v>
      </c>
      <c r="B4722" s="1">
        <f>IF(C4722=0,IF(B4721=Protocol!$V$20,1,B4721+1),B4721)</f>
        <v>1</v>
      </c>
      <c r="C4722" s="1">
        <f>IF(C4721+1=Protocol!$V$21,0,C4721+1)</f>
        <v>10</v>
      </c>
      <c r="D4722" s="1">
        <f t="shared" si="163"/>
        <v>5</v>
      </c>
      <c r="E4722" s="1" t="str">
        <f>INDEX(Protocol[Mark],MATCH(C4722,Protocol[Step],0))</f>
        <v>7Gp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278010005</v>
      </c>
      <c r="H4722" s="134">
        <f>Systematic[[#This Row],[SampleVariableLabel]]+100*Systematic[[#This Row],[State]]</f>
        <v>278011005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278</v>
      </c>
      <c r="B4723" s="1">
        <f>IF(C4723=0,IF(B4722=Protocol!$V$20,1,B4722+1),B4722)</f>
        <v>1</v>
      </c>
      <c r="C4723" s="1">
        <f>IF(C4722+1=Protocol!$V$21,0,C4722+1)</f>
        <v>11</v>
      </c>
      <c r="D4723" s="1">
        <f t="shared" si="163"/>
        <v>6</v>
      </c>
      <c r="E4723" s="1" t="str">
        <f>INDEX(Protocol[Mark],MATCH(C4723,Protocol[Step],0))</f>
        <v>8U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278010006</v>
      </c>
      <c r="H4723" s="134">
        <f>Systematic[[#This Row],[SampleVariableLabel]]+100*Systematic[[#This Row],[State]]</f>
        <v>278011106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278</v>
      </c>
      <c r="B4724" s="1">
        <f>IF(C4724=0,IF(B4723=Protocol!$V$20,1,B4723+1),B4723)</f>
        <v>1</v>
      </c>
      <c r="C4724" s="1">
        <f>IF(C4723+1=Protocol!$V$21,0,C4723+1)</f>
        <v>12</v>
      </c>
      <c r="D4724" s="1">
        <f t="shared" si="163"/>
        <v>1</v>
      </c>
      <c r="E4724" s="1" t="str">
        <f>INDEX(Protocol[Mark],MATCH(C4724,Protocol[Step],0))</f>
        <v>9Rot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278010001</v>
      </c>
      <c r="H4724" s="134">
        <f>Systematic[[#This Row],[SampleVariableLabel]]+100*Systematic[[#This Row],[State]]</f>
        <v>278011201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278</v>
      </c>
      <c r="B4725" s="1">
        <f>IF(C4725=0,IF(B4724=Protocol!$V$20,1,B4724+1),B4724)</f>
        <v>1</v>
      </c>
      <c r="C4725" s="1">
        <f>IF(C4724+1=Protocol!$V$21,0,C4724+1)</f>
        <v>13</v>
      </c>
      <c r="D4725" s="1">
        <f t="shared" si="163"/>
        <v>2</v>
      </c>
      <c r="E4725" s="1" t="str">
        <f>INDEX(Protocol[Mark],MATCH(C4725,Protocol[Step],0))</f>
        <v>10Ama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278010002</v>
      </c>
      <c r="H4725" s="134">
        <f>Systematic[[#This Row],[SampleVariableLabel]]+100*Systematic[[#This Row],[State]]</f>
        <v>278011302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279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R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279010003</v>
      </c>
      <c r="H4726" s="134">
        <f>Systematic[[#This Row],[SampleVariableLabel]]+100*Systematic[[#This Row],[State]]</f>
        <v>279010003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279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1Dig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279010004</v>
      </c>
      <c r="H4727" s="134">
        <f>Systematic[[#This Row],[SampleVariableLabel]]+100*Systematic[[#This Row],[State]]</f>
        <v>279010104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279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(D)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279010005</v>
      </c>
      <c r="H4728" s="134">
        <f>Systematic[[#This Row],[SampleVariableLabel]]+100*Systematic[[#This Row],[State]]</f>
        <v>279010205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279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(M.1)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279010006</v>
      </c>
      <c r="H4729" s="134">
        <f>Systematic[[#This Row],[SampleVariableLabel]]+100*Systematic[[#This Row],[State]]</f>
        <v>279010306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279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2Oct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279010001</v>
      </c>
      <c r="H4730" s="134">
        <f>Systematic[[#This Row],[SampleVariableLabel]]+100*Systematic[[#This Row],[State]]</f>
        <v>279010401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279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3M2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279010002</v>
      </c>
      <c r="H4731" s="134">
        <f>Systematic[[#This Row],[SampleVariableLabel]]+100*Systematic[[#This Row],[State]]</f>
        <v>279010502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279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M(c)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279010003</v>
      </c>
      <c r="H4732" s="134">
        <f>Systematic[[#This Row],[SampleVariableLabel]]+100*Systematic[[#This Row],[State]]</f>
        <v>279010603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279</v>
      </c>
      <c r="B4733" s="1">
        <f>IF(C4733=0,IF(B4732=Protocol!$V$20,1,B4732+1),B4732)</f>
        <v>1</v>
      </c>
      <c r="C4733" s="1">
        <f>IF(C4732+1=Protocol!$V$21,0,C4732+1)</f>
        <v>7</v>
      </c>
      <c r="D4733" s="1">
        <f t="shared" si="163"/>
        <v>4</v>
      </c>
      <c r="E4733" s="1" t="str">
        <f>INDEX(Protocol[Mark],MATCH(C4733,Protocol[Step],0))</f>
        <v>4P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279010004</v>
      </c>
      <c r="H4733" s="134">
        <f>Systematic[[#This Row],[SampleVariableLabel]]+100*Systematic[[#This Row],[State]]</f>
        <v>279010704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279</v>
      </c>
      <c r="B4734" s="1">
        <f>IF(C4734=0,IF(B4733=Protocol!$V$20,1,B4733+1),B4733)</f>
        <v>1</v>
      </c>
      <c r="C4734" s="1">
        <f>IF(C4733+1=Protocol!$V$21,0,C4733+1)</f>
        <v>8</v>
      </c>
      <c r="D4734" s="1">
        <f t="shared" si="163"/>
        <v>5</v>
      </c>
      <c r="E4734" s="1" t="str">
        <f>INDEX(Protocol[Mark],MATCH(C4734,Protocol[Step],0))</f>
        <v>5G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279010005</v>
      </c>
      <c r="H4734" s="134">
        <f>Systematic[[#This Row],[SampleVariableLabel]]+100*Systematic[[#This Row],[State]]</f>
        <v>279010805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279</v>
      </c>
      <c r="B4735" s="1">
        <f>IF(C4735=0,IF(B4734=Protocol!$V$20,1,B4734+1),B4734)</f>
        <v>1</v>
      </c>
      <c r="C4735" s="1">
        <f>IF(C4734+1=Protocol!$V$21,0,C4734+1)</f>
        <v>9</v>
      </c>
      <c r="D4735" s="1">
        <f t="shared" si="163"/>
        <v>6</v>
      </c>
      <c r="E4735" s="1" t="str">
        <f>INDEX(Protocol[Mark],MATCH(C4735,Protocol[Step],0))</f>
        <v>6S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279010006</v>
      </c>
      <c r="H4735" s="134">
        <f>Systematic[[#This Row],[SampleVariableLabel]]+100*Systematic[[#This Row],[State]]</f>
        <v>279010906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279</v>
      </c>
      <c r="B4736" s="1">
        <f>IF(C4736=0,IF(B4735=Protocol!$V$20,1,B4735+1),B4735)</f>
        <v>1</v>
      </c>
      <c r="C4736" s="1">
        <f>IF(C4735+1=Protocol!$V$21,0,C4735+1)</f>
        <v>10</v>
      </c>
      <c r="D4736" s="1">
        <f t="shared" si="163"/>
        <v>1</v>
      </c>
      <c r="E4736" s="1" t="str">
        <f>INDEX(Protocol[Mark],MATCH(C4736,Protocol[Step],0))</f>
        <v>7Gp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279010001</v>
      </c>
      <c r="H4736" s="134">
        <f>Systematic[[#This Row],[SampleVariableLabel]]+100*Systematic[[#This Row],[State]]</f>
        <v>279011001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279</v>
      </c>
      <c r="B4737" s="1">
        <f>IF(C4737=0,IF(B4736=Protocol!$V$20,1,B4736+1),B4736)</f>
        <v>1</v>
      </c>
      <c r="C4737" s="1">
        <f>IF(C4736+1=Protocol!$V$21,0,C4736+1)</f>
        <v>11</v>
      </c>
      <c r="D4737" s="1">
        <f t="shared" si="163"/>
        <v>2</v>
      </c>
      <c r="E4737" s="1" t="str">
        <f>INDEX(Protocol[Mark],MATCH(C4737,Protocol[Step],0))</f>
        <v>8U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279010002</v>
      </c>
      <c r="H4737" s="134">
        <f>Systematic[[#This Row],[SampleVariableLabel]]+100*Systematic[[#This Row],[State]]</f>
        <v>279011102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279</v>
      </c>
      <c r="B4738" s="1">
        <f>IF(C4738=0,IF(B4737=Protocol!$V$20,1,B4737+1),B4737)</f>
        <v>1</v>
      </c>
      <c r="C4738" s="1">
        <f>IF(C4737+1=Protocol!$V$21,0,C4737+1)</f>
        <v>12</v>
      </c>
      <c r="D4738" s="1">
        <f t="shared" si="163"/>
        <v>3</v>
      </c>
      <c r="E4738" s="1" t="str">
        <f>INDEX(Protocol[Mark],MATCH(C4738,Protocol[Step],0))</f>
        <v>9Rot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279010003</v>
      </c>
      <c r="H4738" s="134">
        <f>Systematic[[#This Row],[SampleVariableLabel]]+100*Systematic[[#This Row],[State]]</f>
        <v>279011203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279</v>
      </c>
      <c r="B4739" s="1">
        <f>IF(C4739=0,IF(B4738=Protocol!$V$20,1,B4738+1),B4738)</f>
        <v>1</v>
      </c>
      <c r="C4739" s="1">
        <f>IF(C4738+1=Protocol!$V$21,0,C4738+1)</f>
        <v>13</v>
      </c>
      <c r="D4739" s="1">
        <f t="shared" ref="D4739:D4802" si="165">IF(D4738=nVariables,1,D4738+1)</f>
        <v>4</v>
      </c>
      <c r="E4739" s="1" t="str">
        <f>INDEX(Protocol[Mark],MATCH(C4739,Protocol[Step],0))</f>
        <v>10Ama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279010004</v>
      </c>
      <c r="H4739" s="134">
        <f>Systematic[[#This Row],[SampleVariableLabel]]+100*Systematic[[#This Row],[State]]</f>
        <v>279011304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280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R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280010005</v>
      </c>
      <c r="H4740" s="134">
        <f>Systematic[[#This Row],[SampleVariableLabel]]+100*Systematic[[#This Row],[State]]</f>
        <v>280010005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280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1Dig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280010006</v>
      </c>
      <c r="H4741" s="134">
        <f>Systematic[[#This Row],[SampleVariableLabel]]+100*Systematic[[#This Row],[State]]</f>
        <v>280010106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280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(D)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280010001</v>
      </c>
      <c r="H4742" s="134">
        <f>Systematic[[#This Row],[SampleVariableLabel]]+100*Systematic[[#This Row],[State]]</f>
        <v>280010201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280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(M.1)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280010002</v>
      </c>
      <c r="H4743" s="134">
        <f>Systematic[[#This Row],[SampleVariableLabel]]+100*Systematic[[#This Row],[State]]</f>
        <v>280010302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280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2Oct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280010003</v>
      </c>
      <c r="H4744" s="134">
        <f>Systematic[[#This Row],[SampleVariableLabel]]+100*Systematic[[#This Row],[State]]</f>
        <v>280010403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280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3M2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280010004</v>
      </c>
      <c r="H4745" s="134">
        <f>Systematic[[#This Row],[SampleVariableLabel]]+100*Systematic[[#This Row],[State]]</f>
        <v>280010504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280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M(c)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280010005</v>
      </c>
      <c r="H4746" s="134">
        <f>Systematic[[#This Row],[SampleVariableLabel]]+100*Systematic[[#This Row],[State]]</f>
        <v>280010605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280</v>
      </c>
      <c r="B4747" s="1">
        <f>IF(C4747=0,IF(B4746=Protocol!$V$20,1,B4746+1),B4746)</f>
        <v>1</v>
      </c>
      <c r="C4747" s="1">
        <f>IF(C4746+1=Protocol!$V$21,0,C4746+1)</f>
        <v>7</v>
      </c>
      <c r="D4747" s="1">
        <f t="shared" si="165"/>
        <v>6</v>
      </c>
      <c r="E4747" s="1" t="str">
        <f>INDEX(Protocol[Mark],MATCH(C4747,Protocol[Step],0))</f>
        <v>4P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280010006</v>
      </c>
      <c r="H4747" s="134">
        <f>Systematic[[#This Row],[SampleVariableLabel]]+100*Systematic[[#This Row],[State]]</f>
        <v>280010706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280</v>
      </c>
      <c r="B4748" s="1">
        <f>IF(C4748=0,IF(B4747=Protocol!$V$20,1,B4747+1),B4747)</f>
        <v>1</v>
      </c>
      <c r="C4748" s="1">
        <f>IF(C4747+1=Protocol!$V$21,0,C4747+1)</f>
        <v>8</v>
      </c>
      <c r="D4748" s="1">
        <f t="shared" si="165"/>
        <v>1</v>
      </c>
      <c r="E4748" s="1" t="str">
        <f>INDEX(Protocol[Mark],MATCH(C4748,Protocol[Step],0))</f>
        <v>5G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280010001</v>
      </c>
      <c r="H4748" s="134">
        <f>Systematic[[#This Row],[SampleVariableLabel]]+100*Systematic[[#This Row],[State]]</f>
        <v>280010801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280</v>
      </c>
      <c r="B4749" s="1">
        <f>IF(C4749=0,IF(B4748=Protocol!$V$20,1,B4748+1),B4748)</f>
        <v>1</v>
      </c>
      <c r="C4749" s="1">
        <f>IF(C4748+1=Protocol!$V$21,0,C4748+1)</f>
        <v>9</v>
      </c>
      <c r="D4749" s="1">
        <f t="shared" si="165"/>
        <v>2</v>
      </c>
      <c r="E4749" s="1" t="str">
        <f>INDEX(Protocol[Mark],MATCH(C4749,Protocol[Step],0))</f>
        <v>6S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280010002</v>
      </c>
      <c r="H4749" s="134">
        <f>Systematic[[#This Row],[SampleVariableLabel]]+100*Systematic[[#This Row],[State]]</f>
        <v>280010902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280</v>
      </c>
      <c r="B4750" s="1">
        <f>IF(C4750=0,IF(B4749=Protocol!$V$20,1,B4749+1),B4749)</f>
        <v>1</v>
      </c>
      <c r="C4750" s="1">
        <f>IF(C4749+1=Protocol!$V$21,0,C4749+1)</f>
        <v>10</v>
      </c>
      <c r="D4750" s="1">
        <f t="shared" si="165"/>
        <v>3</v>
      </c>
      <c r="E4750" s="1" t="str">
        <f>INDEX(Protocol[Mark],MATCH(C4750,Protocol[Step],0))</f>
        <v>7Gp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280010003</v>
      </c>
      <c r="H4750" s="134">
        <f>Systematic[[#This Row],[SampleVariableLabel]]+100*Systematic[[#This Row],[State]]</f>
        <v>280011003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280</v>
      </c>
      <c r="B4751" s="1">
        <f>IF(C4751=0,IF(B4750=Protocol!$V$20,1,B4750+1),B4750)</f>
        <v>1</v>
      </c>
      <c r="C4751" s="1">
        <f>IF(C4750+1=Protocol!$V$21,0,C4750+1)</f>
        <v>11</v>
      </c>
      <c r="D4751" s="1">
        <f t="shared" si="165"/>
        <v>4</v>
      </c>
      <c r="E4751" s="1" t="str">
        <f>INDEX(Protocol[Mark],MATCH(C4751,Protocol[Step],0))</f>
        <v>8U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280010004</v>
      </c>
      <c r="H4751" s="134">
        <f>Systematic[[#This Row],[SampleVariableLabel]]+100*Systematic[[#This Row],[State]]</f>
        <v>280011104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280</v>
      </c>
      <c r="B4752" s="1">
        <f>IF(C4752=0,IF(B4751=Protocol!$V$20,1,B4751+1),B4751)</f>
        <v>1</v>
      </c>
      <c r="C4752" s="1">
        <f>IF(C4751+1=Protocol!$V$21,0,C4751+1)</f>
        <v>12</v>
      </c>
      <c r="D4752" s="1">
        <f t="shared" si="165"/>
        <v>5</v>
      </c>
      <c r="E4752" s="1" t="str">
        <f>INDEX(Protocol[Mark],MATCH(C4752,Protocol[Step],0))</f>
        <v>9Rot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280010005</v>
      </c>
      <c r="H4752" s="134">
        <f>Systematic[[#This Row],[SampleVariableLabel]]+100*Systematic[[#This Row],[State]]</f>
        <v>280011205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280</v>
      </c>
      <c r="B4753" s="1">
        <f>IF(C4753=0,IF(B4752=Protocol!$V$20,1,B4752+1),B4752)</f>
        <v>1</v>
      </c>
      <c r="C4753" s="1">
        <f>IF(C4752+1=Protocol!$V$21,0,C4752+1)</f>
        <v>13</v>
      </c>
      <c r="D4753" s="1">
        <f t="shared" si="165"/>
        <v>6</v>
      </c>
      <c r="E4753" s="1" t="str">
        <f>INDEX(Protocol[Mark],MATCH(C4753,Protocol[Step],0))</f>
        <v>10Ama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280010006</v>
      </c>
      <c r="H4753" s="134">
        <f>Systematic[[#This Row],[SampleVariableLabel]]+100*Systematic[[#This Row],[State]]</f>
        <v>280011306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281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R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281010001</v>
      </c>
      <c r="H4754" s="134">
        <f>Systematic[[#This Row],[SampleVariableLabel]]+100*Systematic[[#This Row],[State]]</f>
        <v>281010001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281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281010002</v>
      </c>
      <c r="H4755" s="134">
        <f>Systematic[[#This Row],[SampleVariableLabel]]+100*Systematic[[#This Row],[State]]</f>
        <v>281010102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281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(D)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281010003</v>
      </c>
      <c r="H4756" s="134">
        <f>Systematic[[#This Row],[SampleVariableLabel]]+100*Systematic[[#This Row],[State]]</f>
        <v>281010203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281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(M.1)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281010004</v>
      </c>
      <c r="H4757" s="134">
        <f>Systematic[[#This Row],[SampleVariableLabel]]+100*Systematic[[#This Row],[State]]</f>
        <v>281010304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281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281010005</v>
      </c>
      <c r="H4758" s="134">
        <f>Systematic[[#This Row],[SampleVariableLabel]]+100*Systematic[[#This Row],[State]]</f>
        <v>281010405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281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3M2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281010006</v>
      </c>
      <c r="H4759" s="134">
        <f>Systematic[[#This Row],[SampleVariableLabel]]+100*Systematic[[#This Row],[State]]</f>
        <v>281010506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281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M(c)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281010001</v>
      </c>
      <c r="H4760" s="134">
        <f>Systematic[[#This Row],[SampleVariableLabel]]+100*Systematic[[#This Row],[State]]</f>
        <v>281010601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281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4P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281010002</v>
      </c>
      <c r="H4761" s="134">
        <f>Systematic[[#This Row],[SampleVariableLabel]]+100*Systematic[[#This Row],[State]]</f>
        <v>281010702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281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5G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281010003</v>
      </c>
      <c r="H4762" s="134">
        <f>Systematic[[#This Row],[SampleVariableLabel]]+100*Systematic[[#This Row],[State]]</f>
        <v>281010803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281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6S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281010004</v>
      </c>
      <c r="H4763" s="134">
        <f>Systematic[[#This Row],[SampleVariableLabel]]+100*Systematic[[#This Row],[State]]</f>
        <v>281010904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281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7Gp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281010005</v>
      </c>
      <c r="H4764" s="134">
        <f>Systematic[[#This Row],[SampleVariableLabel]]+100*Systematic[[#This Row],[State]]</f>
        <v>281011005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281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8U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281010006</v>
      </c>
      <c r="H4765" s="134">
        <f>Systematic[[#This Row],[SampleVariableLabel]]+100*Systematic[[#This Row],[State]]</f>
        <v>281011106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281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9Rot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281010001</v>
      </c>
      <c r="H4766" s="134">
        <f>Systematic[[#This Row],[SampleVariableLabel]]+100*Systematic[[#This Row],[State]]</f>
        <v>281011201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281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10Ama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281010002</v>
      </c>
      <c r="H4767" s="134">
        <f>Systematic[[#This Row],[SampleVariableLabel]]+100*Systematic[[#This Row],[State]]</f>
        <v>281011302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282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R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282010003</v>
      </c>
      <c r="H4768" s="134">
        <f>Systematic[[#This Row],[SampleVariableLabel]]+100*Systematic[[#This Row],[State]]</f>
        <v>282010003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282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1Dig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282010004</v>
      </c>
      <c r="H4769" s="134">
        <f>Systematic[[#This Row],[SampleVariableLabel]]+100*Systematic[[#This Row],[State]]</f>
        <v>282010104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282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(D)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282010005</v>
      </c>
      <c r="H4770" s="134">
        <f>Systematic[[#This Row],[SampleVariableLabel]]+100*Systematic[[#This Row],[State]]</f>
        <v>282010205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282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(M.1)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282010006</v>
      </c>
      <c r="H4771" s="134">
        <f>Systematic[[#This Row],[SampleVariableLabel]]+100*Systematic[[#This Row],[State]]</f>
        <v>282010306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282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2Oct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282010001</v>
      </c>
      <c r="H4772" s="134">
        <f>Systematic[[#This Row],[SampleVariableLabel]]+100*Systematic[[#This Row],[State]]</f>
        <v>282010401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282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3M2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282010002</v>
      </c>
      <c r="H4773" s="134">
        <f>Systematic[[#This Row],[SampleVariableLabel]]+100*Systematic[[#This Row],[State]]</f>
        <v>282010502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282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M(c)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282010003</v>
      </c>
      <c r="H4774" s="134">
        <f>Systematic[[#This Row],[SampleVariableLabel]]+100*Systematic[[#This Row],[State]]</f>
        <v>282010603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282</v>
      </c>
      <c r="B4775" s="1">
        <f>IF(C4775=0,IF(B4774=Protocol!$V$20,1,B4774+1),B4774)</f>
        <v>1</v>
      </c>
      <c r="C4775" s="1">
        <f>IF(C4774+1=Protocol!$V$21,0,C4774+1)</f>
        <v>7</v>
      </c>
      <c r="D4775" s="1">
        <f t="shared" si="165"/>
        <v>4</v>
      </c>
      <c r="E4775" s="1" t="str">
        <f>INDEX(Protocol[Mark],MATCH(C4775,Protocol[Step],0))</f>
        <v>4P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282010004</v>
      </c>
      <c r="H4775" s="134">
        <f>Systematic[[#This Row],[SampleVariableLabel]]+100*Systematic[[#This Row],[State]]</f>
        <v>282010704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282</v>
      </c>
      <c r="B4776" s="1">
        <f>IF(C4776=0,IF(B4775=Protocol!$V$20,1,B4775+1),B4775)</f>
        <v>1</v>
      </c>
      <c r="C4776" s="1">
        <f>IF(C4775+1=Protocol!$V$21,0,C4775+1)</f>
        <v>8</v>
      </c>
      <c r="D4776" s="1">
        <f t="shared" si="165"/>
        <v>5</v>
      </c>
      <c r="E4776" s="1" t="str">
        <f>INDEX(Protocol[Mark],MATCH(C4776,Protocol[Step],0))</f>
        <v>5G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282010005</v>
      </c>
      <c r="H4776" s="134">
        <f>Systematic[[#This Row],[SampleVariableLabel]]+100*Systematic[[#This Row],[State]]</f>
        <v>282010805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282</v>
      </c>
      <c r="B4777" s="1">
        <f>IF(C4777=0,IF(B4776=Protocol!$V$20,1,B4776+1),B4776)</f>
        <v>1</v>
      </c>
      <c r="C4777" s="1">
        <f>IF(C4776+1=Protocol!$V$21,0,C4776+1)</f>
        <v>9</v>
      </c>
      <c r="D4777" s="1">
        <f t="shared" si="165"/>
        <v>6</v>
      </c>
      <c r="E4777" s="1" t="str">
        <f>INDEX(Protocol[Mark],MATCH(C4777,Protocol[Step],0))</f>
        <v>6S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282010006</v>
      </c>
      <c r="H4777" s="134">
        <f>Systematic[[#This Row],[SampleVariableLabel]]+100*Systematic[[#This Row],[State]]</f>
        <v>282010906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282</v>
      </c>
      <c r="B4778" s="1">
        <f>IF(C4778=0,IF(B4777=Protocol!$V$20,1,B4777+1),B4777)</f>
        <v>1</v>
      </c>
      <c r="C4778" s="1">
        <f>IF(C4777+1=Protocol!$V$21,0,C4777+1)</f>
        <v>10</v>
      </c>
      <c r="D4778" s="1">
        <f t="shared" si="165"/>
        <v>1</v>
      </c>
      <c r="E4778" s="1" t="str">
        <f>INDEX(Protocol[Mark],MATCH(C4778,Protocol[Step],0))</f>
        <v>7Gp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282010001</v>
      </c>
      <c r="H4778" s="134">
        <f>Systematic[[#This Row],[SampleVariableLabel]]+100*Systematic[[#This Row],[State]]</f>
        <v>282011001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282</v>
      </c>
      <c r="B4779" s="1">
        <f>IF(C4779=0,IF(B4778=Protocol!$V$20,1,B4778+1),B4778)</f>
        <v>1</v>
      </c>
      <c r="C4779" s="1">
        <f>IF(C4778+1=Protocol!$V$21,0,C4778+1)</f>
        <v>11</v>
      </c>
      <c r="D4779" s="1">
        <f t="shared" si="165"/>
        <v>2</v>
      </c>
      <c r="E4779" s="1" t="str">
        <f>INDEX(Protocol[Mark],MATCH(C4779,Protocol[Step],0))</f>
        <v>8U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282010002</v>
      </c>
      <c r="H4779" s="134">
        <f>Systematic[[#This Row],[SampleVariableLabel]]+100*Systematic[[#This Row],[State]]</f>
        <v>282011102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282</v>
      </c>
      <c r="B4780" s="1">
        <f>IF(C4780=0,IF(B4779=Protocol!$V$20,1,B4779+1),B4779)</f>
        <v>1</v>
      </c>
      <c r="C4780" s="1">
        <f>IF(C4779+1=Protocol!$V$21,0,C4779+1)</f>
        <v>12</v>
      </c>
      <c r="D4780" s="1">
        <f t="shared" si="165"/>
        <v>3</v>
      </c>
      <c r="E4780" s="1" t="str">
        <f>INDEX(Protocol[Mark],MATCH(C4780,Protocol[Step],0))</f>
        <v>9Rot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282010003</v>
      </c>
      <c r="H4780" s="134">
        <f>Systematic[[#This Row],[SampleVariableLabel]]+100*Systematic[[#This Row],[State]]</f>
        <v>282011203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282</v>
      </c>
      <c r="B4781" s="1">
        <f>IF(C4781=0,IF(B4780=Protocol!$V$20,1,B4780+1),B4780)</f>
        <v>1</v>
      </c>
      <c r="C4781" s="1">
        <f>IF(C4780+1=Protocol!$V$21,0,C4780+1)</f>
        <v>13</v>
      </c>
      <c r="D4781" s="1">
        <f t="shared" si="165"/>
        <v>4</v>
      </c>
      <c r="E4781" s="1" t="str">
        <f>INDEX(Protocol[Mark],MATCH(C4781,Protocol[Step],0))</f>
        <v>10Ama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282010004</v>
      </c>
      <c r="H4781" s="134">
        <f>Systematic[[#This Row],[SampleVariableLabel]]+100*Systematic[[#This Row],[State]]</f>
        <v>282011304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283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R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283010005</v>
      </c>
      <c r="H4782" s="134">
        <f>Systematic[[#This Row],[SampleVariableLabel]]+100*Systematic[[#This Row],[State]]</f>
        <v>283010005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283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1Dig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283010006</v>
      </c>
      <c r="H4783" s="134">
        <f>Systematic[[#This Row],[SampleVariableLabel]]+100*Systematic[[#This Row],[State]]</f>
        <v>283010106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283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(D)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283010001</v>
      </c>
      <c r="H4784" s="134">
        <f>Systematic[[#This Row],[SampleVariableLabel]]+100*Systematic[[#This Row],[State]]</f>
        <v>283010201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283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(M.1)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283010002</v>
      </c>
      <c r="H4785" s="134">
        <f>Systematic[[#This Row],[SampleVariableLabel]]+100*Systematic[[#This Row],[State]]</f>
        <v>283010302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283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2Oct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283010003</v>
      </c>
      <c r="H4786" s="134">
        <f>Systematic[[#This Row],[SampleVariableLabel]]+100*Systematic[[#This Row],[State]]</f>
        <v>283010403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283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3M2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283010004</v>
      </c>
      <c r="H4787" s="134">
        <f>Systematic[[#This Row],[SampleVariableLabel]]+100*Systematic[[#This Row],[State]]</f>
        <v>283010504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283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M(c)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283010005</v>
      </c>
      <c r="H4788" s="134">
        <f>Systematic[[#This Row],[SampleVariableLabel]]+100*Systematic[[#This Row],[State]]</f>
        <v>283010605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283</v>
      </c>
      <c r="B4789" s="1">
        <f>IF(C4789=0,IF(B4788=Protocol!$V$20,1,B4788+1),B4788)</f>
        <v>1</v>
      </c>
      <c r="C4789" s="1">
        <f>IF(C4788+1=Protocol!$V$21,0,C4788+1)</f>
        <v>7</v>
      </c>
      <c r="D4789" s="1">
        <f t="shared" si="165"/>
        <v>6</v>
      </c>
      <c r="E4789" s="1" t="str">
        <f>INDEX(Protocol[Mark],MATCH(C4789,Protocol[Step],0))</f>
        <v>4P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283010006</v>
      </c>
      <c r="H4789" s="134">
        <f>Systematic[[#This Row],[SampleVariableLabel]]+100*Systematic[[#This Row],[State]]</f>
        <v>283010706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283</v>
      </c>
      <c r="B4790" s="1">
        <f>IF(C4790=0,IF(B4789=Protocol!$V$20,1,B4789+1),B4789)</f>
        <v>1</v>
      </c>
      <c r="C4790" s="1">
        <f>IF(C4789+1=Protocol!$V$21,0,C4789+1)</f>
        <v>8</v>
      </c>
      <c r="D4790" s="1">
        <f t="shared" si="165"/>
        <v>1</v>
      </c>
      <c r="E4790" s="1" t="str">
        <f>INDEX(Protocol[Mark],MATCH(C4790,Protocol[Step],0))</f>
        <v>5G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283010001</v>
      </c>
      <c r="H4790" s="134">
        <f>Systematic[[#This Row],[SampleVariableLabel]]+100*Systematic[[#This Row],[State]]</f>
        <v>283010801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283</v>
      </c>
      <c r="B4791" s="1">
        <f>IF(C4791=0,IF(B4790=Protocol!$V$20,1,B4790+1),B4790)</f>
        <v>1</v>
      </c>
      <c r="C4791" s="1">
        <f>IF(C4790+1=Protocol!$V$21,0,C4790+1)</f>
        <v>9</v>
      </c>
      <c r="D4791" s="1">
        <f t="shared" si="165"/>
        <v>2</v>
      </c>
      <c r="E4791" s="1" t="str">
        <f>INDEX(Protocol[Mark],MATCH(C4791,Protocol[Step],0))</f>
        <v>6S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283010002</v>
      </c>
      <c r="H4791" s="134">
        <f>Systematic[[#This Row],[SampleVariableLabel]]+100*Systematic[[#This Row],[State]]</f>
        <v>283010902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283</v>
      </c>
      <c r="B4792" s="1">
        <f>IF(C4792=0,IF(B4791=Protocol!$V$20,1,B4791+1),B4791)</f>
        <v>1</v>
      </c>
      <c r="C4792" s="1">
        <f>IF(C4791+1=Protocol!$V$21,0,C4791+1)</f>
        <v>10</v>
      </c>
      <c r="D4792" s="1">
        <f t="shared" si="165"/>
        <v>3</v>
      </c>
      <c r="E4792" s="1" t="str">
        <f>INDEX(Protocol[Mark],MATCH(C4792,Protocol[Step],0))</f>
        <v>7Gp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283010003</v>
      </c>
      <c r="H4792" s="134">
        <f>Systematic[[#This Row],[SampleVariableLabel]]+100*Systematic[[#This Row],[State]]</f>
        <v>283011003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283</v>
      </c>
      <c r="B4793" s="1">
        <f>IF(C4793=0,IF(B4792=Protocol!$V$20,1,B4792+1),B4792)</f>
        <v>1</v>
      </c>
      <c r="C4793" s="1">
        <f>IF(C4792+1=Protocol!$V$21,0,C4792+1)</f>
        <v>11</v>
      </c>
      <c r="D4793" s="1">
        <f t="shared" si="165"/>
        <v>4</v>
      </c>
      <c r="E4793" s="1" t="str">
        <f>INDEX(Protocol[Mark],MATCH(C4793,Protocol[Step],0))</f>
        <v>8U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283010004</v>
      </c>
      <c r="H4793" s="134">
        <f>Systematic[[#This Row],[SampleVariableLabel]]+100*Systematic[[#This Row],[State]]</f>
        <v>283011104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283</v>
      </c>
      <c r="B4794" s="1">
        <f>IF(C4794=0,IF(B4793=Protocol!$V$20,1,B4793+1),B4793)</f>
        <v>1</v>
      </c>
      <c r="C4794" s="1">
        <f>IF(C4793+1=Protocol!$V$21,0,C4793+1)</f>
        <v>12</v>
      </c>
      <c r="D4794" s="1">
        <f t="shared" si="165"/>
        <v>5</v>
      </c>
      <c r="E4794" s="1" t="str">
        <f>INDEX(Protocol[Mark],MATCH(C4794,Protocol[Step],0))</f>
        <v>9Rot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283010005</v>
      </c>
      <c r="H4794" s="134">
        <f>Systematic[[#This Row],[SampleVariableLabel]]+100*Systematic[[#This Row],[State]]</f>
        <v>283011205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283</v>
      </c>
      <c r="B4795" s="1">
        <f>IF(C4795=0,IF(B4794=Protocol!$V$20,1,B4794+1),B4794)</f>
        <v>1</v>
      </c>
      <c r="C4795" s="1">
        <f>IF(C4794+1=Protocol!$V$21,0,C4794+1)</f>
        <v>13</v>
      </c>
      <c r="D4795" s="1">
        <f t="shared" si="165"/>
        <v>6</v>
      </c>
      <c r="E4795" s="1" t="str">
        <f>INDEX(Protocol[Mark],MATCH(C4795,Protocol[Step],0))</f>
        <v>10Ama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283010006</v>
      </c>
      <c r="H4795" s="134">
        <f>Systematic[[#This Row],[SampleVariableLabel]]+100*Systematic[[#This Row],[State]]</f>
        <v>283011306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284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R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284010001</v>
      </c>
      <c r="H4796" s="134">
        <f>Systematic[[#This Row],[SampleVariableLabel]]+100*Systematic[[#This Row],[State]]</f>
        <v>284010001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284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1Dig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284010002</v>
      </c>
      <c r="H4797" s="134">
        <f>Systematic[[#This Row],[SampleVariableLabel]]+100*Systematic[[#This Row],[State]]</f>
        <v>284010102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284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(D)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284010003</v>
      </c>
      <c r="H4798" s="134">
        <f>Systematic[[#This Row],[SampleVariableLabel]]+100*Systematic[[#This Row],[State]]</f>
        <v>284010203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284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(M.1)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284010004</v>
      </c>
      <c r="H4799" s="134">
        <f>Systematic[[#This Row],[SampleVariableLabel]]+100*Systematic[[#This Row],[State]]</f>
        <v>284010304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284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2Oct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284010005</v>
      </c>
      <c r="H4800" s="134">
        <f>Systematic[[#This Row],[SampleVariableLabel]]+100*Systematic[[#This Row],[State]]</f>
        <v>284010405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284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3M2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284010006</v>
      </c>
      <c r="H4801" s="134">
        <f>Systematic[[#This Row],[SampleVariableLabel]]+100*Systematic[[#This Row],[State]]</f>
        <v>284010506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284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M(c)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284010001</v>
      </c>
      <c r="H4802" s="134">
        <f>Systematic[[#This Row],[SampleVariableLabel]]+100*Systematic[[#This Row],[State]]</f>
        <v>284010601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284</v>
      </c>
      <c r="B4803" s="1">
        <f>IF(C4803=0,IF(B4802=Protocol!$V$20,1,B4802+1),B4802)</f>
        <v>1</v>
      </c>
      <c r="C4803" s="1">
        <f>IF(C4802+1=Protocol!$V$21,0,C4802+1)</f>
        <v>7</v>
      </c>
      <c r="D4803" s="1">
        <f t="shared" ref="D4803:D4866" si="167">IF(D4802=nVariables,1,D4802+1)</f>
        <v>2</v>
      </c>
      <c r="E4803" s="1" t="str">
        <f>INDEX(Protocol[Mark],MATCH(C4803,Protocol[Step],0))</f>
        <v>4P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284010002</v>
      </c>
      <c r="H4803" s="134">
        <f>Systematic[[#This Row],[SampleVariableLabel]]+100*Systematic[[#This Row],[State]]</f>
        <v>284010702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284</v>
      </c>
      <c r="B4804" s="1">
        <f>IF(C4804=0,IF(B4803=Protocol!$V$20,1,B4803+1),B4803)</f>
        <v>1</v>
      </c>
      <c r="C4804" s="1">
        <f>IF(C4803+1=Protocol!$V$21,0,C4803+1)</f>
        <v>8</v>
      </c>
      <c r="D4804" s="1">
        <f t="shared" si="167"/>
        <v>3</v>
      </c>
      <c r="E4804" s="1" t="str">
        <f>INDEX(Protocol[Mark],MATCH(C4804,Protocol[Step],0))</f>
        <v>5G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284010003</v>
      </c>
      <c r="H4804" s="134">
        <f>Systematic[[#This Row],[SampleVariableLabel]]+100*Systematic[[#This Row],[State]]</f>
        <v>284010803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284</v>
      </c>
      <c r="B4805" s="1">
        <f>IF(C4805=0,IF(B4804=Protocol!$V$20,1,B4804+1),B4804)</f>
        <v>1</v>
      </c>
      <c r="C4805" s="1">
        <f>IF(C4804+1=Protocol!$V$21,0,C4804+1)</f>
        <v>9</v>
      </c>
      <c r="D4805" s="1">
        <f t="shared" si="167"/>
        <v>4</v>
      </c>
      <c r="E4805" s="1" t="str">
        <f>INDEX(Protocol[Mark],MATCH(C4805,Protocol[Step],0))</f>
        <v>6S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284010004</v>
      </c>
      <c r="H4805" s="134">
        <f>Systematic[[#This Row],[SampleVariableLabel]]+100*Systematic[[#This Row],[State]]</f>
        <v>284010904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284</v>
      </c>
      <c r="B4806" s="1">
        <f>IF(C4806=0,IF(B4805=Protocol!$V$20,1,B4805+1),B4805)</f>
        <v>1</v>
      </c>
      <c r="C4806" s="1">
        <f>IF(C4805+1=Protocol!$V$21,0,C4805+1)</f>
        <v>10</v>
      </c>
      <c r="D4806" s="1">
        <f t="shared" si="167"/>
        <v>5</v>
      </c>
      <c r="E4806" s="1" t="str">
        <f>INDEX(Protocol[Mark],MATCH(C4806,Protocol[Step],0))</f>
        <v>7Gp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284010005</v>
      </c>
      <c r="H4806" s="134">
        <f>Systematic[[#This Row],[SampleVariableLabel]]+100*Systematic[[#This Row],[State]]</f>
        <v>284011005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284</v>
      </c>
      <c r="B4807" s="1">
        <f>IF(C4807=0,IF(B4806=Protocol!$V$20,1,B4806+1),B4806)</f>
        <v>1</v>
      </c>
      <c r="C4807" s="1">
        <f>IF(C4806+1=Protocol!$V$21,0,C4806+1)</f>
        <v>11</v>
      </c>
      <c r="D4807" s="1">
        <f t="shared" si="167"/>
        <v>6</v>
      </c>
      <c r="E4807" s="1" t="str">
        <f>INDEX(Protocol[Mark],MATCH(C4807,Protocol[Step],0))</f>
        <v>8U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284010006</v>
      </c>
      <c r="H4807" s="134">
        <f>Systematic[[#This Row],[SampleVariableLabel]]+100*Systematic[[#This Row],[State]]</f>
        <v>284011106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284</v>
      </c>
      <c r="B4808" s="1">
        <f>IF(C4808=0,IF(B4807=Protocol!$V$20,1,B4807+1),B4807)</f>
        <v>1</v>
      </c>
      <c r="C4808" s="1">
        <f>IF(C4807+1=Protocol!$V$21,0,C4807+1)</f>
        <v>12</v>
      </c>
      <c r="D4808" s="1">
        <f t="shared" si="167"/>
        <v>1</v>
      </c>
      <c r="E4808" s="1" t="str">
        <f>INDEX(Protocol[Mark],MATCH(C4808,Protocol[Step],0))</f>
        <v>9Rot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284010001</v>
      </c>
      <c r="H4808" s="134">
        <f>Systematic[[#This Row],[SampleVariableLabel]]+100*Systematic[[#This Row],[State]]</f>
        <v>284011201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284</v>
      </c>
      <c r="B4809" s="1">
        <f>IF(C4809=0,IF(B4808=Protocol!$V$20,1,B4808+1),B4808)</f>
        <v>1</v>
      </c>
      <c r="C4809" s="1">
        <f>IF(C4808+1=Protocol!$V$21,0,C4808+1)</f>
        <v>13</v>
      </c>
      <c r="D4809" s="1">
        <f t="shared" si="167"/>
        <v>2</v>
      </c>
      <c r="E4809" s="1" t="str">
        <f>INDEX(Protocol[Mark],MATCH(C4809,Protocol[Step],0))</f>
        <v>10Ama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284010002</v>
      </c>
      <c r="H4809" s="134">
        <f>Systematic[[#This Row],[SampleVariableLabel]]+100*Systematic[[#This Row],[State]]</f>
        <v>284011302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285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R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285010003</v>
      </c>
      <c r="H4810" s="134">
        <f>Systematic[[#This Row],[SampleVariableLabel]]+100*Systematic[[#This Row],[State]]</f>
        <v>285010003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285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1Dig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285010004</v>
      </c>
      <c r="H4811" s="134">
        <f>Systematic[[#This Row],[SampleVariableLabel]]+100*Systematic[[#This Row],[State]]</f>
        <v>285010104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285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(D)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285010005</v>
      </c>
      <c r="H4812" s="134">
        <f>Systematic[[#This Row],[SampleVariableLabel]]+100*Systematic[[#This Row],[State]]</f>
        <v>285010205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285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(M.1)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285010006</v>
      </c>
      <c r="H4813" s="134">
        <f>Systematic[[#This Row],[SampleVariableLabel]]+100*Systematic[[#This Row],[State]]</f>
        <v>285010306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285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2Oct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285010001</v>
      </c>
      <c r="H4814" s="134">
        <f>Systematic[[#This Row],[SampleVariableLabel]]+100*Systematic[[#This Row],[State]]</f>
        <v>285010401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285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3M2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285010002</v>
      </c>
      <c r="H4815" s="134">
        <f>Systematic[[#This Row],[SampleVariableLabel]]+100*Systematic[[#This Row],[State]]</f>
        <v>285010502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285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M(c)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285010003</v>
      </c>
      <c r="H4816" s="134">
        <f>Systematic[[#This Row],[SampleVariableLabel]]+100*Systematic[[#This Row],[State]]</f>
        <v>285010603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285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4P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285010004</v>
      </c>
      <c r="H4817" s="134">
        <f>Systematic[[#This Row],[SampleVariableLabel]]+100*Systematic[[#This Row],[State]]</f>
        <v>285010704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285</v>
      </c>
      <c r="B4818" s="1">
        <f>IF(C4818=0,IF(B4817=Protocol!$V$20,1,B4817+1),B4817)</f>
        <v>1</v>
      </c>
      <c r="C4818" s="1">
        <f>IF(C4817+1=Protocol!$V$21,0,C4817+1)</f>
        <v>8</v>
      </c>
      <c r="D4818" s="1">
        <f t="shared" si="167"/>
        <v>5</v>
      </c>
      <c r="E4818" s="1" t="str">
        <f>INDEX(Protocol[Mark],MATCH(C4818,Protocol[Step],0))</f>
        <v>5G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285010005</v>
      </c>
      <c r="H4818" s="134">
        <f>Systematic[[#This Row],[SampleVariableLabel]]+100*Systematic[[#This Row],[State]]</f>
        <v>285010805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285</v>
      </c>
      <c r="B4819" s="1">
        <f>IF(C4819=0,IF(B4818=Protocol!$V$20,1,B4818+1),B4818)</f>
        <v>1</v>
      </c>
      <c r="C4819" s="1">
        <f>IF(C4818+1=Protocol!$V$21,0,C4818+1)</f>
        <v>9</v>
      </c>
      <c r="D4819" s="1">
        <f t="shared" si="167"/>
        <v>6</v>
      </c>
      <c r="E4819" s="1" t="str">
        <f>INDEX(Protocol[Mark],MATCH(C4819,Protocol[Step],0))</f>
        <v>6S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285010006</v>
      </c>
      <c r="H4819" s="134">
        <f>Systematic[[#This Row],[SampleVariableLabel]]+100*Systematic[[#This Row],[State]]</f>
        <v>285010906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285</v>
      </c>
      <c r="B4820" s="1">
        <f>IF(C4820=0,IF(B4819=Protocol!$V$20,1,B4819+1),B4819)</f>
        <v>1</v>
      </c>
      <c r="C4820" s="1">
        <f>IF(C4819+1=Protocol!$V$21,0,C4819+1)</f>
        <v>10</v>
      </c>
      <c r="D4820" s="1">
        <f t="shared" si="167"/>
        <v>1</v>
      </c>
      <c r="E4820" s="1" t="str">
        <f>INDEX(Protocol[Mark],MATCH(C4820,Protocol[Step],0))</f>
        <v>7Gp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285010001</v>
      </c>
      <c r="H4820" s="134">
        <f>Systematic[[#This Row],[SampleVariableLabel]]+100*Systematic[[#This Row],[State]]</f>
        <v>285011001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285</v>
      </c>
      <c r="B4821" s="1">
        <f>IF(C4821=0,IF(B4820=Protocol!$V$20,1,B4820+1),B4820)</f>
        <v>1</v>
      </c>
      <c r="C4821" s="1">
        <f>IF(C4820+1=Protocol!$V$21,0,C4820+1)</f>
        <v>11</v>
      </c>
      <c r="D4821" s="1">
        <f t="shared" si="167"/>
        <v>2</v>
      </c>
      <c r="E4821" s="1" t="str">
        <f>INDEX(Protocol[Mark],MATCH(C4821,Protocol[Step],0))</f>
        <v>8U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285010002</v>
      </c>
      <c r="H4821" s="134">
        <f>Systematic[[#This Row],[SampleVariableLabel]]+100*Systematic[[#This Row],[State]]</f>
        <v>285011102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285</v>
      </c>
      <c r="B4822" s="1">
        <f>IF(C4822=0,IF(B4821=Protocol!$V$20,1,B4821+1),B4821)</f>
        <v>1</v>
      </c>
      <c r="C4822" s="1">
        <f>IF(C4821+1=Protocol!$V$21,0,C4821+1)</f>
        <v>12</v>
      </c>
      <c r="D4822" s="1">
        <f t="shared" si="167"/>
        <v>3</v>
      </c>
      <c r="E4822" s="1" t="str">
        <f>INDEX(Protocol[Mark],MATCH(C4822,Protocol[Step],0))</f>
        <v>9Rot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285010003</v>
      </c>
      <c r="H4822" s="134">
        <f>Systematic[[#This Row],[SampleVariableLabel]]+100*Systematic[[#This Row],[State]]</f>
        <v>285011203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285</v>
      </c>
      <c r="B4823" s="1">
        <f>IF(C4823=0,IF(B4822=Protocol!$V$20,1,B4822+1),B4822)</f>
        <v>1</v>
      </c>
      <c r="C4823" s="1">
        <f>IF(C4822+1=Protocol!$V$21,0,C4822+1)</f>
        <v>13</v>
      </c>
      <c r="D4823" s="1">
        <f t="shared" si="167"/>
        <v>4</v>
      </c>
      <c r="E4823" s="1" t="str">
        <f>INDEX(Protocol[Mark],MATCH(C4823,Protocol[Step],0))</f>
        <v>10Ama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285010004</v>
      </c>
      <c r="H4823" s="134">
        <f>Systematic[[#This Row],[SampleVariableLabel]]+100*Systematic[[#This Row],[State]]</f>
        <v>285011304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286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R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286010005</v>
      </c>
      <c r="H4824" s="134">
        <f>Systematic[[#This Row],[SampleVariableLabel]]+100*Systematic[[#This Row],[State]]</f>
        <v>286010005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286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1Dig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286010006</v>
      </c>
      <c r="H4825" s="134">
        <f>Systematic[[#This Row],[SampleVariableLabel]]+100*Systematic[[#This Row],[State]]</f>
        <v>286010106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286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(D)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286010001</v>
      </c>
      <c r="H4826" s="134">
        <f>Systematic[[#This Row],[SampleVariableLabel]]+100*Systematic[[#This Row],[State]]</f>
        <v>286010201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286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(M.1)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286010002</v>
      </c>
      <c r="H4827" s="134">
        <f>Systematic[[#This Row],[SampleVariableLabel]]+100*Systematic[[#This Row],[State]]</f>
        <v>286010302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286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2Oct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286010003</v>
      </c>
      <c r="H4828" s="134">
        <f>Systematic[[#This Row],[SampleVariableLabel]]+100*Systematic[[#This Row],[State]]</f>
        <v>286010403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286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3M2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286010004</v>
      </c>
      <c r="H4829" s="134">
        <f>Systematic[[#This Row],[SampleVariableLabel]]+100*Systematic[[#This Row],[State]]</f>
        <v>286010504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286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M(c)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286010005</v>
      </c>
      <c r="H4830" s="134">
        <f>Systematic[[#This Row],[SampleVariableLabel]]+100*Systematic[[#This Row],[State]]</f>
        <v>286010605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286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4P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286010006</v>
      </c>
      <c r="H4831" s="134">
        <f>Systematic[[#This Row],[SampleVariableLabel]]+100*Systematic[[#This Row],[State]]</f>
        <v>286010706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286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5G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286010001</v>
      </c>
      <c r="H4832" s="134">
        <f>Systematic[[#This Row],[SampleVariableLabel]]+100*Systematic[[#This Row],[State]]</f>
        <v>286010801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286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6S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286010002</v>
      </c>
      <c r="H4833" s="134">
        <f>Systematic[[#This Row],[SampleVariableLabel]]+100*Systematic[[#This Row],[State]]</f>
        <v>286010902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286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7Gp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286010003</v>
      </c>
      <c r="H4834" s="134">
        <f>Systematic[[#This Row],[SampleVariableLabel]]+100*Systematic[[#This Row],[State]]</f>
        <v>286011003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286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8U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286010004</v>
      </c>
      <c r="H4835" s="134">
        <f>Systematic[[#This Row],[SampleVariableLabel]]+100*Systematic[[#This Row],[State]]</f>
        <v>286011104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286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9Rot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286010005</v>
      </c>
      <c r="H4836" s="134">
        <f>Systematic[[#This Row],[SampleVariableLabel]]+100*Systematic[[#This Row],[State]]</f>
        <v>286011205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286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10Ama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286010006</v>
      </c>
      <c r="H4837" s="134">
        <f>Systematic[[#This Row],[SampleVariableLabel]]+100*Systematic[[#This Row],[State]]</f>
        <v>286011306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287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R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287010001</v>
      </c>
      <c r="H4838" s="134">
        <f>Systematic[[#This Row],[SampleVariableLabel]]+100*Systematic[[#This Row],[State]]</f>
        <v>287010001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287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1Dig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287010002</v>
      </c>
      <c r="H4839" s="134">
        <f>Systematic[[#This Row],[SampleVariableLabel]]+100*Systematic[[#This Row],[State]]</f>
        <v>287010102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287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(D)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287010003</v>
      </c>
      <c r="H4840" s="134">
        <f>Systematic[[#This Row],[SampleVariableLabel]]+100*Systematic[[#This Row],[State]]</f>
        <v>287010203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287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(M.1)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287010004</v>
      </c>
      <c r="H4841" s="134">
        <f>Systematic[[#This Row],[SampleVariableLabel]]+100*Systematic[[#This Row],[State]]</f>
        <v>287010304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287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2Oct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287010005</v>
      </c>
      <c r="H4842" s="134">
        <f>Systematic[[#This Row],[SampleVariableLabel]]+100*Systematic[[#This Row],[State]]</f>
        <v>287010405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287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3M2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287010006</v>
      </c>
      <c r="H4843" s="134">
        <f>Systematic[[#This Row],[SampleVariableLabel]]+100*Systematic[[#This Row],[State]]</f>
        <v>287010506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287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M(c)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287010001</v>
      </c>
      <c r="H4844" s="134">
        <f>Systematic[[#This Row],[SampleVariableLabel]]+100*Systematic[[#This Row],[State]]</f>
        <v>287010601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287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4P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287010002</v>
      </c>
      <c r="H4845" s="134">
        <f>Systematic[[#This Row],[SampleVariableLabel]]+100*Systematic[[#This Row],[State]]</f>
        <v>287010702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287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5G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287010003</v>
      </c>
      <c r="H4846" s="134">
        <f>Systematic[[#This Row],[SampleVariableLabel]]+100*Systematic[[#This Row],[State]]</f>
        <v>287010803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287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6S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287010004</v>
      </c>
      <c r="H4847" s="134">
        <f>Systematic[[#This Row],[SampleVariableLabel]]+100*Systematic[[#This Row],[State]]</f>
        <v>287010904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287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7Gp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287010005</v>
      </c>
      <c r="H4848" s="134">
        <f>Systematic[[#This Row],[SampleVariableLabel]]+100*Systematic[[#This Row],[State]]</f>
        <v>287011005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287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8U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287010006</v>
      </c>
      <c r="H4849" s="134">
        <f>Systematic[[#This Row],[SampleVariableLabel]]+100*Systematic[[#This Row],[State]]</f>
        <v>287011106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287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9Rot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287010001</v>
      </c>
      <c r="H4850" s="134">
        <f>Systematic[[#This Row],[SampleVariableLabel]]+100*Systematic[[#This Row],[State]]</f>
        <v>287011201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287</v>
      </c>
      <c r="B4851" s="1">
        <f>IF(C4851=0,IF(B4850=Protocol!$V$20,1,B4850+1),B4850)</f>
        <v>1</v>
      </c>
      <c r="C4851" s="1">
        <f>IF(C4850+1=Protocol!$V$21,0,C4850+1)</f>
        <v>13</v>
      </c>
      <c r="D4851" s="1">
        <f t="shared" si="167"/>
        <v>2</v>
      </c>
      <c r="E4851" s="1" t="str">
        <f>INDEX(Protocol[Mark],MATCH(C4851,Protocol[Step],0))</f>
        <v>10Ama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287010002</v>
      </c>
      <c r="H4851" s="134">
        <f>Systematic[[#This Row],[SampleVariableLabel]]+100*Systematic[[#This Row],[State]]</f>
        <v>287011302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288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R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288010003</v>
      </c>
      <c r="H4852" s="134">
        <f>Systematic[[#This Row],[SampleVariableLabel]]+100*Systematic[[#This Row],[State]]</f>
        <v>288010003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288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1Dig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288010004</v>
      </c>
      <c r="H4853" s="134">
        <f>Systematic[[#This Row],[SampleVariableLabel]]+100*Systematic[[#This Row],[State]]</f>
        <v>288010104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288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(D)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288010005</v>
      </c>
      <c r="H4854" s="134">
        <f>Systematic[[#This Row],[SampleVariableLabel]]+100*Systematic[[#This Row],[State]]</f>
        <v>288010205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288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(M.1)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288010006</v>
      </c>
      <c r="H4855" s="134">
        <f>Systematic[[#This Row],[SampleVariableLabel]]+100*Systematic[[#This Row],[State]]</f>
        <v>288010306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288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2Oct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288010001</v>
      </c>
      <c r="H4856" s="134">
        <f>Systematic[[#This Row],[SampleVariableLabel]]+100*Systematic[[#This Row],[State]]</f>
        <v>288010401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288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3M2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288010002</v>
      </c>
      <c r="H4857" s="134">
        <f>Systematic[[#This Row],[SampleVariableLabel]]+100*Systematic[[#This Row],[State]]</f>
        <v>288010502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288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M(c)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288010003</v>
      </c>
      <c r="H4858" s="134">
        <f>Systematic[[#This Row],[SampleVariableLabel]]+100*Systematic[[#This Row],[State]]</f>
        <v>288010603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288</v>
      </c>
      <c r="B4859" s="1">
        <f>IF(C4859=0,IF(B4858=Protocol!$V$20,1,B4858+1),B4858)</f>
        <v>1</v>
      </c>
      <c r="C4859" s="1">
        <f>IF(C4858+1=Protocol!$V$21,0,C4858+1)</f>
        <v>7</v>
      </c>
      <c r="D4859" s="1">
        <f t="shared" si="167"/>
        <v>4</v>
      </c>
      <c r="E4859" s="1" t="str">
        <f>INDEX(Protocol[Mark],MATCH(C4859,Protocol[Step],0))</f>
        <v>4P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288010004</v>
      </c>
      <c r="H4859" s="134">
        <f>Systematic[[#This Row],[SampleVariableLabel]]+100*Systematic[[#This Row],[State]]</f>
        <v>288010704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288</v>
      </c>
      <c r="B4860" s="1">
        <f>IF(C4860=0,IF(B4859=Protocol!$V$20,1,B4859+1),B4859)</f>
        <v>1</v>
      </c>
      <c r="C4860" s="1">
        <f>IF(C4859+1=Protocol!$V$21,0,C4859+1)</f>
        <v>8</v>
      </c>
      <c r="D4860" s="1">
        <f t="shared" si="167"/>
        <v>5</v>
      </c>
      <c r="E4860" s="1" t="str">
        <f>INDEX(Protocol[Mark],MATCH(C4860,Protocol[Step],0))</f>
        <v>5G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288010005</v>
      </c>
      <c r="H4860" s="134">
        <f>Systematic[[#This Row],[SampleVariableLabel]]+100*Systematic[[#This Row],[State]]</f>
        <v>288010805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288</v>
      </c>
      <c r="B4861" s="1">
        <f>IF(C4861=0,IF(B4860=Protocol!$V$20,1,B4860+1),B4860)</f>
        <v>1</v>
      </c>
      <c r="C4861" s="1">
        <f>IF(C4860+1=Protocol!$V$21,0,C4860+1)</f>
        <v>9</v>
      </c>
      <c r="D4861" s="1">
        <f t="shared" si="167"/>
        <v>6</v>
      </c>
      <c r="E4861" s="1" t="str">
        <f>INDEX(Protocol[Mark],MATCH(C4861,Protocol[Step],0))</f>
        <v>6S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288010006</v>
      </c>
      <c r="H4861" s="134">
        <f>Systematic[[#This Row],[SampleVariableLabel]]+100*Systematic[[#This Row],[State]]</f>
        <v>288010906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288</v>
      </c>
      <c r="B4862" s="1">
        <f>IF(C4862=0,IF(B4861=Protocol!$V$20,1,B4861+1),B4861)</f>
        <v>1</v>
      </c>
      <c r="C4862" s="1">
        <f>IF(C4861+1=Protocol!$V$21,0,C4861+1)</f>
        <v>10</v>
      </c>
      <c r="D4862" s="1">
        <f t="shared" si="167"/>
        <v>1</v>
      </c>
      <c r="E4862" s="1" t="str">
        <f>INDEX(Protocol[Mark],MATCH(C4862,Protocol[Step],0))</f>
        <v>7Gp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288010001</v>
      </c>
      <c r="H4862" s="134">
        <f>Systematic[[#This Row],[SampleVariableLabel]]+100*Systematic[[#This Row],[State]]</f>
        <v>288011001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288</v>
      </c>
      <c r="B4863" s="1">
        <f>IF(C4863=0,IF(B4862=Protocol!$V$20,1,B4862+1),B4862)</f>
        <v>1</v>
      </c>
      <c r="C4863" s="1">
        <f>IF(C4862+1=Protocol!$V$21,0,C4862+1)</f>
        <v>11</v>
      </c>
      <c r="D4863" s="1">
        <f t="shared" si="167"/>
        <v>2</v>
      </c>
      <c r="E4863" s="1" t="str">
        <f>INDEX(Protocol[Mark],MATCH(C4863,Protocol[Step],0))</f>
        <v>8U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288010002</v>
      </c>
      <c r="H4863" s="134">
        <f>Systematic[[#This Row],[SampleVariableLabel]]+100*Systematic[[#This Row],[State]]</f>
        <v>288011102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288</v>
      </c>
      <c r="B4864" s="1">
        <f>IF(C4864=0,IF(B4863=Protocol!$V$20,1,B4863+1),B4863)</f>
        <v>1</v>
      </c>
      <c r="C4864" s="1">
        <f>IF(C4863+1=Protocol!$V$21,0,C4863+1)</f>
        <v>12</v>
      </c>
      <c r="D4864" s="1">
        <f t="shared" si="167"/>
        <v>3</v>
      </c>
      <c r="E4864" s="1" t="str">
        <f>INDEX(Protocol[Mark],MATCH(C4864,Protocol[Step],0))</f>
        <v>9Rot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288010003</v>
      </c>
      <c r="H4864" s="134">
        <f>Systematic[[#This Row],[SampleVariableLabel]]+100*Systematic[[#This Row],[State]]</f>
        <v>288011203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288</v>
      </c>
      <c r="B4865" s="1">
        <f>IF(C4865=0,IF(B4864=Protocol!$V$20,1,B4864+1),B4864)</f>
        <v>1</v>
      </c>
      <c r="C4865" s="1">
        <f>IF(C4864+1=Protocol!$V$21,0,C4864+1)</f>
        <v>13</v>
      </c>
      <c r="D4865" s="1">
        <f t="shared" si="167"/>
        <v>4</v>
      </c>
      <c r="E4865" s="1" t="str">
        <f>INDEX(Protocol[Mark],MATCH(C4865,Protocol[Step],0))</f>
        <v>10Ama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288010004</v>
      </c>
      <c r="H4865" s="134">
        <f>Systematic[[#This Row],[SampleVariableLabel]]+100*Systematic[[#This Row],[State]]</f>
        <v>288011304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289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R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289010005</v>
      </c>
      <c r="H4866" s="134">
        <f>Systematic[[#This Row],[SampleVariableLabel]]+100*Systematic[[#This Row],[State]]</f>
        <v>289010005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289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289010006</v>
      </c>
      <c r="H4867" s="134">
        <f>Systematic[[#This Row],[SampleVariableLabel]]+100*Systematic[[#This Row],[State]]</f>
        <v>289010106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289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(D)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289010001</v>
      </c>
      <c r="H4868" s="134">
        <f>Systematic[[#This Row],[SampleVariableLabel]]+100*Systematic[[#This Row],[State]]</f>
        <v>289010201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289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(M.1)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289010002</v>
      </c>
      <c r="H4869" s="134">
        <f>Systematic[[#This Row],[SampleVariableLabel]]+100*Systematic[[#This Row],[State]]</f>
        <v>289010302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289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289010003</v>
      </c>
      <c r="H4870" s="134">
        <f>Systematic[[#This Row],[SampleVariableLabel]]+100*Systematic[[#This Row],[State]]</f>
        <v>289010403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289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3M2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289010004</v>
      </c>
      <c r="H4871" s="134">
        <f>Systematic[[#This Row],[SampleVariableLabel]]+100*Systematic[[#This Row],[State]]</f>
        <v>289010504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289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M(c)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289010005</v>
      </c>
      <c r="H4872" s="134">
        <f>Systematic[[#This Row],[SampleVariableLabel]]+100*Systematic[[#This Row],[State]]</f>
        <v>289010605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289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4P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289010006</v>
      </c>
      <c r="H4873" s="134">
        <f>Systematic[[#This Row],[SampleVariableLabel]]+100*Systematic[[#This Row],[State]]</f>
        <v>289010706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289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5G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289010001</v>
      </c>
      <c r="H4874" s="134">
        <f>Systematic[[#This Row],[SampleVariableLabel]]+100*Systematic[[#This Row],[State]]</f>
        <v>289010801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289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6S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289010002</v>
      </c>
      <c r="H4875" s="134">
        <f>Systematic[[#This Row],[SampleVariableLabel]]+100*Systematic[[#This Row],[State]]</f>
        <v>289010902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289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7Gp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289010003</v>
      </c>
      <c r="H4876" s="134">
        <f>Systematic[[#This Row],[SampleVariableLabel]]+100*Systematic[[#This Row],[State]]</f>
        <v>289011003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289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8U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289010004</v>
      </c>
      <c r="H4877" s="134">
        <f>Systematic[[#This Row],[SampleVariableLabel]]+100*Systematic[[#This Row],[State]]</f>
        <v>289011104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289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9Rot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289010005</v>
      </c>
      <c r="H4878" s="134">
        <f>Systematic[[#This Row],[SampleVariableLabel]]+100*Systematic[[#This Row],[State]]</f>
        <v>289011205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289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10Ama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289010006</v>
      </c>
      <c r="H4879" s="134">
        <f>Systematic[[#This Row],[SampleVariableLabel]]+100*Systematic[[#This Row],[State]]</f>
        <v>289011306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290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R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290010001</v>
      </c>
      <c r="H4880" s="134">
        <f>Systematic[[#This Row],[SampleVariableLabel]]+100*Systematic[[#This Row],[State]]</f>
        <v>290010001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290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1Dig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290010002</v>
      </c>
      <c r="H4881" s="134">
        <f>Systematic[[#This Row],[SampleVariableLabel]]+100*Systematic[[#This Row],[State]]</f>
        <v>290010102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290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(D)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290010003</v>
      </c>
      <c r="H4882" s="134">
        <f>Systematic[[#This Row],[SampleVariableLabel]]+100*Systematic[[#This Row],[State]]</f>
        <v>290010203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290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(M.1)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290010004</v>
      </c>
      <c r="H4883" s="134">
        <f>Systematic[[#This Row],[SampleVariableLabel]]+100*Systematic[[#This Row],[State]]</f>
        <v>290010304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290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2Oct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290010005</v>
      </c>
      <c r="H4884" s="134">
        <f>Systematic[[#This Row],[SampleVariableLabel]]+100*Systematic[[#This Row],[State]]</f>
        <v>290010405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290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3M2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290010006</v>
      </c>
      <c r="H4885" s="134">
        <f>Systematic[[#This Row],[SampleVariableLabel]]+100*Systematic[[#This Row],[State]]</f>
        <v>290010506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290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M(c)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290010001</v>
      </c>
      <c r="H4886" s="134">
        <f>Systematic[[#This Row],[SampleVariableLabel]]+100*Systematic[[#This Row],[State]]</f>
        <v>290010601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290</v>
      </c>
      <c r="B4887" s="1">
        <f>IF(C4887=0,IF(B4886=Protocol!$V$20,1,B4886+1),B4886)</f>
        <v>1</v>
      </c>
      <c r="C4887" s="1">
        <f>IF(C4886+1=Protocol!$V$21,0,C4886+1)</f>
        <v>7</v>
      </c>
      <c r="D4887" s="1">
        <f t="shared" si="169"/>
        <v>2</v>
      </c>
      <c r="E4887" s="1" t="str">
        <f>INDEX(Protocol[Mark],MATCH(C4887,Protocol[Step],0))</f>
        <v>4P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290010002</v>
      </c>
      <c r="H4887" s="134">
        <f>Systematic[[#This Row],[SampleVariableLabel]]+100*Systematic[[#This Row],[State]]</f>
        <v>290010702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290</v>
      </c>
      <c r="B4888" s="1">
        <f>IF(C4888=0,IF(B4887=Protocol!$V$20,1,B4887+1),B4887)</f>
        <v>1</v>
      </c>
      <c r="C4888" s="1">
        <f>IF(C4887+1=Protocol!$V$21,0,C4887+1)</f>
        <v>8</v>
      </c>
      <c r="D4888" s="1">
        <f t="shared" si="169"/>
        <v>3</v>
      </c>
      <c r="E4888" s="1" t="str">
        <f>INDEX(Protocol[Mark],MATCH(C4888,Protocol[Step],0))</f>
        <v>5G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290010003</v>
      </c>
      <c r="H4888" s="134">
        <f>Systematic[[#This Row],[SampleVariableLabel]]+100*Systematic[[#This Row],[State]]</f>
        <v>290010803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290</v>
      </c>
      <c r="B4889" s="1">
        <f>IF(C4889=0,IF(B4888=Protocol!$V$20,1,B4888+1),B4888)</f>
        <v>1</v>
      </c>
      <c r="C4889" s="1">
        <f>IF(C4888+1=Protocol!$V$21,0,C4888+1)</f>
        <v>9</v>
      </c>
      <c r="D4889" s="1">
        <f t="shared" si="169"/>
        <v>4</v>
      </c>
      <c r="E4889" s="1" t="str">
        <f>INDEX(Protocol[Mark],MATCH(C4889,Protocol[Step],0))</f>
        <v>6S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290010004</v>
      </c>
      <c r="H4889" s="134">
        <f>Systematic[[#This Row],[SampleVariableLabel]]+100*Systematic[[#This Row],[State]]</f>
        <v>290010904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290</v>
      </c>
      <c r="B4890" s="1">
        <f>IF(C4890=0,IF(B4889=Protocol!$V$20,1,B4889+1),B4889)</f>
        <v>1</v>
      </c>
      <c r="C4890" s="1">
        <f>IF(C4889+1=Protocol!$V$21,0,C4889+1)</f>
        <v>10</v>
      </c>
      <c r="D4890" s="1">
        <f t="shared" si="169"/>
        <v>5</v>
      </c>
      <c r="E4890" s="1" t="str">
        <f>INDEX(Protocol[Mark],MATCH(C4890,Protocol[Step],0))</f>
        <v>7Gp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290010005</v>
      </c>
      <c r="H4890" s="134">
        <f>Systematic[[#This Row],[SampleVariableLabel]]+100*Systematic[[#This Row],[State]]</f>
        <v>290011005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290</v>
      </c>
      <c r="B4891" s="1">
        <f>IF(C4891=0,IF(B4890=Protocol!$V$20,1,B4890+1),B4890)</f>
        <v>1</v>
      </c>
      <c r="C4891" s="1">
        <f>IF(C4890+1=Protocol!$V$21,0,C4890+1)</f>
        <v>11</v>
      </c>
      <c r="D4891" s="1">
        <f t="shared" si="169"/>
        <v>6</v>
      </c>
      <c r="E4891" s="1" t="str">
        <f>INDEX(Protocol[Mark],MATCH(C4891,Protocol[Step],0))</f>
        <v>8U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290010006</v>
      </c>
      <c r="H4891" s="134">
        <f>Systematic[[#This Row],[SampleVariableLabel]]+100*Systematic[[#This Row],[State]]</f>
        <v>290011106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290</v>
      </c>
      <c r="B4892" s="1">
        <f>IF(C4892=0,IF(B4891=Protocol!$V$20,1,B4891+1),B4891)</f>
        <v>1</v>
      </c>
      <c r="C4892" s="1">
        <f>IF(C4891+1=Protocol!$V$21,0,C4891+1)</f>
        <v>12</v>
      </c>
      <c r="D4892" s="1">
        <f t="shared" si="169"/>
        <v>1</v>
      </c>
      <c r="E4892" s="1" t="str">
        <f>INDEX(Protocol[Mark],MATCH(C4892,Protocol[Step],0))</f>
        <v>9Rot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290010001</v>
      </c>
      <c r="H4892" s="134">
        <f>Systematic[[#This Row],[SampleVariableLabel]]+100*Systematic[[#This Row],[State]]</f>
        <v>290011201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290</v>
      </c>
      <c r="B4893" s="1">
        <f>IF(C4893=0,IF(B4892=Protocol!$V$20,1,B4892+1),B4892)</f>
        <v>1</v>
      </c>
      <c r="C4893" s="1">
        <f>IF(C4892+1=Protocol!$V$21,0,C4892+1)</f>
        <v>13</v>
      </c>
      <c r="D4893" s="1">
        <f t="shared" si="169"/>
        <v>2</v>
      </c>
      <c r="E4893" s="1" t="str">
        <f>INDEX(Protocol[Mark],MATCH(C4893,Protocol[Step],0))</f>
        <v>10Ama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290010002</v>
      </c>
      <c r="H4893" s="134">
        <f>Systematic[[#This Row],[SampleVariableLabel]]+100*Systematic[[#This Row],[State]]</f>
        <v>290011302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291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R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291010003</v>
      </c>
      <c r="H4894" s="134">
        <f>Systematic[[#This Row],[SampleVariableLabel]]+100*Systematic[[#This Row],[State]]</f>
        <v>291010003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291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1Dig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291010004</v>
      </c>
      <c r="H4895" s="134">
        <f>Systematic[[#This Row],[SampleVariableLabel]]+100*Systematic[[#This Row],[State]]</f>
        <v>291010104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291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(D)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291010005</v>
      </c>
      <c r="H4896" s="134">
        <f>Systematic[[#This Row],[SampleVariableLabel]]+100*Systematic[[#This Row],[State]]</f>
        <v>291010205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291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(M.1)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291010006</v>
      </c>
      <c r="H4897" s="134">
        <f>Systematic[[#This Row],[SampleVariableLabel]]+100*Systematic[[#This Row],[State]]</f>
        <v>291010306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291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2Oct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291010001</v>
      </c>
      <c r="H4898" s="134">
        <f>Systematic[[#This Row],[SampleVariableLabel]]+100*Systematic[[#This Row],[State]]</f>
        <v>291010401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291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3M2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291010002</v>
      </c>
      <c r="H4899" s="134">
        <f>Systematic[[#This Row],[SampleVariableLabel]]+100*Systematic[[#This Row],[State]]</f>
        <v>291010502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291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M(c)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291010003</v>
      </c>
      <c r="H4900" s="134">
        <f>Systematic[[#This Row],[SampleVariableLabel]]+100*Systematic[[#This Row],[State]]</f>
        <v>291010603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291</v>
      </c>
      <c r="B4901" s="1">
        <f>IF(C4901=0,IF(B4900=Protocol!$V$20,1,B4900+1),B4900)</f>
        <v>1</v>
      </c>
      <c r="C4901" s="1">
        <f>IF(C4900+1=Protocol!$V$21,0,C4900+1)</f>
        <v>7</v>
      </c>
      <c r="D4901" s="1">
        <f t="shared" si="169"/>
        <v>4</v>
      </c>
      <c r="E4901" s="1" t="str">
        <f>INDEX(Protocol[Mark],MATCH(C4901,Protocol[Step],0))</f>
        <v>4P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291010004</v>
      </c>
      <c r="H4901" s="134">
        <f>Systematic[[#This Row],[SampleVariableLabel]]+100*Systematic[[#This Row],[State]]</f>
        <v>291010704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291</v>
      </c>
      <c r="B4902" s="1">
        <f>IF(C4902=0,IF(B4901=Protocol!$V$20,1,B4901+1),B4901)</f>
        <v>1</v>
      </c>
      <c r="C4902" s="1">
        <f>IF(C4901+1=Protocol!$V$21,0,C4901+1)</f>
        <v>8</v>
      </c>
      <c r="D4902" s="1">
        <f t="shared" si="169"/>
        <v>5</v>
      </c>
      <c r="E4902" s="1" t="str">
        <f>INDEX(Protocol[Mark],MATCH(C4902,Protocol[Step],0))</f>
        <v>5G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291010005</v>
      </c>
      <c r="H4902" s="134">
        <f>Systematic[[#This Row],[SampleVariableLabel]]+100*Systematic[[#This Row],[State]]</f>
        <v>291010805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291</v>
      </c>
      <c r="B4903" s="1">
        <f>IF(C4903=0,IF(B4902=Protocol!$V$20,1,B4902+1),B4902)</f>
        <v>1</v>
      </c>
      <c r="C4903" s="1">
        <f>IF(C4902+1=Protocol!$V$21,0,C4902+1)</f>
        <v>9</v>
      </c>
      <c r="D4903" s="1">
        <f t="shared" si="169"/>
        <v>6</v>
      </c>
      <c r="E4903" s="1" t="str">
        <f>INDEX(Protocol[Mark],MATCH(C4903,Protocol[Step],0))</f>
        <v>6S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291010006</v>
      </c>
      <c r="H4903" s="134">
        <f>Systematic[[#This Row],[SampleVariableLabel]]+100*Systematic[[#This Row],[State]]</f>
        <v>291010906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291</v>
      </c>
      <c r="B4904" s="1">
        <f>IF(C4904=0,IF(B4903=Protocol!$V$20,1,B4903+1),B4903)</f>
        <v>1</v>
      </c>
      <c r="C4904" s="1">
        <f>IF(C4903+1=Protocol!$V$21,0,C4903+1)</f>
        <v>10</v>
      </c>
      <c r="D4904" s="1">
        <f t="shared" si="169"/>
        <v>1</v>
      </c>
      <c r="E4904" s="1" t="str">
        <f>INDEX(Protocol[Mark],MATCH(C4904,Protocol[Step],0))</f>
        <v>7Gp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291010001</v>
      </c>
      <c r="H4904" s="134">
        <f>Systematic[[#This Row],[SampleVariableLabel]]+100*Systematic[[#This Row],[State]]</f>
        <v>291011001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291</v>
      </c>
      <c r="B4905" s="1">
        <f>IF(C4905=0,IF(B4904=Protocol!$V$20,1,B4904+1),B4904)</f>
        <v>1</v>
      </c>
      <c r="C4905" s="1">
        <f>IF(C4904+1=Protocol!$V$21,0,C4904+1)</f>
        <v>11</v>
      </c>
      <c r="D4905" s="1">
        <f t="shared" si="169"/>
        <v>2</v>
      </c>
      <c r="E4905" s="1" t="str">
        <f>INDEX(Protocol[Mark],MATCH(C4905,Protocol[Step],0))</f>
        <v>8U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291010002</v>
      </c>
      <c r="H4905" s="134">
        <f>Systematic[[#This Row],[SampleVariableLabel]]+100*Systematic[[#This Row],[State]]</f>
        <v>291011102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291</v>
      </c>
      <c r="B4906" s="1">
        <f>IF(C4906=0,IF(B4905=Protocol!$V$20,1,B4905+1),B4905)</f>
        <v>1</v>
      </c>
      <c r="C4906" s="1">
        <f>IF(C4905+1=Protocol!$V$21,0,C4905+1)</f>
        <v>12</v>
      </c>
      <c r="D4906" s="1">
        <f t="shared" si="169"/>
        <v>3</v>
      </c>
      <c r="E4906" s="1" t="str">
        <f>INDEX(Protocol[Mark],MATCH(C4906,Protocol[Step],0))</f>
        <v>9Rot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291010003</v>
      </c>
      <c r="H4906" s="134">
        <f>Systematic[[#This Row],[SampleVariableLabel]]+100*Systematic[[#This Row],[State]]</f>
        <v>291011203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291</v>
      </c>
      <c r="B4907" s="1">
        <f>IF(C4907=0,IF(B4906=Protocol!$V$20,1,B4906+1),B4906)</f>
        <v>1</v>
      </c>
      <c r="C4907" s="1">
        <f>IF(C4906+1=Protocol!$V$21,0,C4906+1)</f>
        <v>13</v>
      </c>
      <c r="D4907" s="1">
        <f t="shared" si="169"/>
        <v>4</v>
      </c>
      <c r="E4907" s="1" t="str">
        <f>INDEX(Protocol[Mark],MATCH(C4907,Protocol[Step],0))</f>
        <v>10Ama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291010004</v>
      </c>
      <c r="H4907" s="134">
        <f>Systematic[[#This Row],[SampleVariableLabel]]+100*Systematic[[#This Row],[State]]</f>
        <v>291011304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292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R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292010005</v>
      </c>
      <c r="H4908" s="134">
        <f>Systematic[[#This Row],[SampleVariableLabel]]+100*Systematic[[#This Row],[State]]</f>
        <v>292010005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292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1Dig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292010006</v>
      </c>
      <c r="H4909" s="134">
        <f>Systematic[[#This Row],[SampleVariableLabel]]+100*Systematic[[#This Row],[State]]</f>
        <v>292010106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292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(D)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292010001</v>
      </c>
      <c r="H4910" s="134">
        <f>Systematic[[#This Row],[SampleVariableLabel]]+100*Systematic[[#This Row],[State]]</f>
        <v>292010201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292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(M.1)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292010002</v>
      </c>
      <c r="H4911" s="134">
        <f>Systematic[[#This Row],[SampleVariableLabel]]+100*Systematic[[#This Row],[State]]</f>
        <v>292010302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292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2Oct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292010003</v>
      </c>
      <c r="H4912" s="134">
        <f>Systematic[[#This Row],[SampleVariableLabel]]+100*Systematic[[#This Row],[State]]</f>
        <v>292010403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292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3M2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292010004</v>
      </c>
      <c r="H4913" s="134">
        <f>Systematic[[#This Row],[SampleVariableLabel]]+100*Systematic[[#This Row],[State]]</f>
        <v>292010504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292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M(c)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292010005</v>
      </c>
      <c r="H4914" s="134">
        <f>Systematic[[#This Row],[SampleVariableLabel]]+100*Systematic[[#This Row],[State]]</f>
        <v>292010605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292</v>
      </c>
      <c r="B4915" s="1">
        <f>IF(C4915=0,IF(B4914=Protocol!$V$20,1,B4914+1),B4914)</f>
        <v>1</v>
      </c>
      <c r="C4915" s="1">
        <f>IF(C4914+1=Protocol!$V$21,0,C4914+1)</f>
        <v>7</v>
      </c>
      <c r="D4915" s="1">
        <f t="shared" si="169"/>
        <v>6</v>
      </c>
      <c r="E4915" s="1" t="str">
        <f>INDEX(Protocol[Mark],MATCH(C4915,Protocol[Step],0))</f>
        <v>4P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292010006</v>
      </c>
      <c r="H4915" s="134">
        <f>Systematic[[#This Row],[SampleVariableLabel]]+100*Systematic[[#This Row],[State]]</f>
        <v>292010706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292</v>
      </c>
      <c r="B4916" s="1">
        <f>IF(C4916=0,IF(B4915=Protocol!$V$20,1,B4915+1),B4915)</f>
        <v>1</v>
      </c>
      <c r="C4916" s="1">
        <f>IF(C4915+1=Protocol!$V$21,0,C4915+1)</f>
        <v>8</v>
      </c>
      <c r="D4916" s="1">
        <f t="shared" si="169"/>
        <v>1</v>
      </c>
      <c r="E4916" s="1" t="str">
        <f>INDEX(Protocol[Mark],MATCH(C4916,Protocol[Step],0))</f>
        <v>5G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292010001</v>
      </c>
      <c r="H4916" s="134">
        <f>Systematic[[#This Row],[SampleVariableLabel]]+100*Systematic[[#This Row],[State]]</f>
        <v>292010801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292</v>
      </c>
      <c r="B4917" s="1">
        <f>IF(C4917=0,IF(B4916=Protocol!$V$20,1,B4916+1),B4916)</f>
        <v>1</v>
      </c>
      <c r="C4917" s="1">
        <f>IF(C4916+1=Protocol!$V$21,0,C4916+1)</f>
        <v>9</v>
      </c>
      <c r="D4917" s="1">
        <f t="shared" si="169"/>
        <v>2</v>
      </c>
      <c r="E4917" s="1" t="str">
        <f>INDEX(Protocol[Mark],MATCH(C4917,Protocol[Step],0))</f>
        <v>6S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292010002</v>
      </c>
      <c r="H4917" s="134">
        <f>Systematic[[#This Row],[SampleVariableLabel]]+100*Systematic[[#This Row],[State]]</f>
        <v>292010902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292</v>
      </c>
      <c r="B4918" s="1">
        <f>IF(C4918=0,IF(B4917=Protocol!$V$20,1,B4917+1),B4917)</f>
        <v>1</v>
      </c>
      <c r="C4918" s="1">
        <f>IF(C4917+1=Protocol!$V$21,0,C4917+1)</f>
        <v>10</v>
      </c>
      <c r="D4918" s="1">
        <f t="shared" si="169"/>
        <v>3</v>
      </c>
      <c r="E4918" s="1" t="str">
        <f>INDEX(Protocol[Mark],MATCH(C4918,Protocol[Step],0))</f>
        <v>7Gp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292010003</v>
      </c>
      <c r="H4918" s="134">
        <f>Systematic[[#This Row],[SampleVariableLabel]]+100*Systematic[[#This Row],[State]]</f>
        <v>292011003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292</v>
      </c>
      <c r="B4919" s="1">
        <f>IF(C4919=0,IF(B4918=Protocol!$V$20,1,B4918+1),B4918)</f>
        <v>1</v>
      </c>
      <c r="C4919" s="1">
        <f>IF(C4918+1=Protocol!$V$21,0,C4918+1)</f>
        <v>11</v>
      </c>
      <c r="D4919" s="1">
        <f t="shared" si="169"/>
        <v>4</v>
      </c>
      <c r="E4919" s="1" t="str">
        <f>INDEX(Protocol[Mark],MATCH(C4919,Protocol[Step],0))</f>
        <v>8U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292010004</v>
      </c>
      <c r="H4919" s="134">
        <f>Systematic[[#This Row],[SampleVariableLabel]]+100*Systematic[[#This Row],[State]]</f>
        <v>292011104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292</v>
      </c>
      <c r="B4920" s="1">
        <f>IF(C4920=0,IF(B4919=Protocol!$V$20,1,B4919+1),B4919)</f>
        <v>1</v>
      </c>
      <c r="C4920" s="1">
        <f>IF(C4919+1=Protocol!$V$21,0,C4919+1)</f>
        <v>12</v>
      </c>
      <c r="D4920" s="1">
        <f t="shared" si="169"/>
        <v>5</v>
      </c>
      <c r="E4920" s="1" t="str">
        <f>INDEX(Protocol[Mark],MATCH(C4920,Protocol[Step],0))</f>
        <v>9Rot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292010005</v>
      </c>
      <c r="H4920" s="134">
        <f>Systematic[[#This Row],[SampleVariableLabel]]+100*Systematic[[#This Row],[State]]</f>
        <v>292011205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292</v>
      </c>
      <c r="B4921" s="1">
        <f>IF(C4921=0,IF(B4920=Protocol!$V$20,1,B4920+1),B4920)</f>
        <v>1</v>
      </c>
      <c r="C4921" s="1">
        <f>IF(C4920+1=Protocol!$V$21,0,C4920+1)</f>
        <v>13</v>
      </c>
      <c r="D4921" s="1">
        <f t="shared" si="169"/>
        <v>6</v>
      </c>
      <c r="E4921" s="1" t="str">
        <f>INDEX(Protocol[Mark],MATCH(C4921,Protocol[Step],0))</f>
        <v>10Ama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292010006</v>
      </c>
      <c r="H4921" s="134">
        <f>Systematic[[#This Row],[SampleVariableLabel]]+100*Systematic[[#This Row],[State]]</f>
        <v>292011306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293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R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293010001</v>
      </c>
      <c r="H4922" s="134">
        <f>Systematic[[#This Row],[SampleVariableLabel]]+100*Systematic[[#This Row],[State]]</f>
        <v>293010001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293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293010002</v>
      </c>
      <c r="H4923" s="134">
        <f>Systematic[[#This Row],[SampleVariableLabel]]+100*Systematic[[#This Row],[State]]</f>
        <v>293010102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293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(D)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293010003</v>
      </c>
      <c r="H4924" s="134">
        <f>Systematic[[#This Row],[SampleVariableLabel]]+100*Systematic[[#This Row],[State]]</f>
        <v>293010203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293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(M.1)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293010004</v>
      </c>
      <c r="H4925" s="134">
        <f>Systematic[[#This Row],[SampleVariableLabel]]+100*Systematic[[#This Row],[State]]</f>
        <v>293010304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293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2Oct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293010005</v>
      </c>
      <c r="H4926" s="134">
        <f>Systematic[[#This Row],[SampleVariableLabel]]+100*Systematic[[#This Row],[State]]</f>
        <v>293010405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293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3M2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293010006</v>
      </c>
      <c r="H4927" s="134">
        <f>Systematic[[#This Row],[SampleVariableLabel]]+100*Systematic[[#This Row],[State]]</f>
        <v>293010506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293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M(c)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293010001</v>
      </c>
      <c r="H4928" s="134">
        <f>Systematic[[#This Row],[SampleVariableLabel]]+100*Systematic[[#This Row],[State]]</f>
        <v>293010601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293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4P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293010002</v>
      </c>
      <c r="H4929" s="134">
        <f>Systematic[[#This Row],[SampleVariableLabel]]+100*Systematic[[#This Row],[State]]</f>
        <v>293010702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293</v>
      </c>
      <c r="B4930" s="1">
        <f>IF(C4930=0,IF(B4929=Protocol!$V$20,1,B4929+1),B4929)</f>
        <v>1</v>
      </c>
      <c r="C4930" s="1">
        <f>IF(C4929+1=Protocol!$V$21,0,C4929+1)</f>
        <v>8</v>
      </c>
      <c r="D4930" s="1">
        <f t="shared" si="169"/>
        <v>3</v>
      </c>
      <c r="E4930" s="1" t="str">
        <f>INDEX(Protocol[Mark],MATCH(C4930,Protocol[Step],0))</f>
        <v>5G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293010003</v>
      </c>
      <c r="H4930" s="134">
        <f>Systematic[[#This Row],[SampleVariableLabel]]+100*Systematic[[#This Row],[State]]</f>
        <v>293010803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293</v>
      </c>
      <c r="B4931" s="1">
        <f>IF(C4931=0,IF(B4930=Protocol!$V$20,1,B4930+1),B4930)</f>
        <v>1</v>
      </c>
      <c r="C4931" s="1">
        <f>IF(C4930+1=Protocol!$V$21,0,C4930+1)</f>
        <v>9</v>
      </c>
      <c r="D4931" s="1">
        <f t="shared" ref="D4931:D4994" si="171">IF(D4930=nVariables,1,D4930+1)</f>
        <v>4</v>
      </c>
      <c r="E4931" s="1" t="str">
        <f>INDEX(Protocol[Mark],MATCH(C4931,Protocol[Step],0))</f>
        <v>6S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293010004</v>
      </c>
      <c r="H4931" s="134">
        <f>Systematic[[#This Row],[SampleVariableLabel]]+100*Systematic[[#This Row],[State]]</f>
        <v>293010904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293</v>
      </c>
      <c r="B4932" s="1">
        <f>IF(C4932=0,IF(B4931=Protocol!$V$20,1,B4931+1),B4931)</f>
        <v>1</v>
      </c>
      <c r="C4932" s="1">
        <f>IF(C4931+1=Protocol!$V$21,0,C4931+1)</f>
        <v>10</v>
      </c>
      <c r="D4932" s="1">
        <f t="shared" si="171"/>
        <v>5</v>
      </c>
      <c r="E4932" s="1" t="str">
        <f>INDEX(Protocol[Mark],MATCH(C4932,Protocol[Step],0))</f>
        <v>7Gp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293010005</v>
      </c>
      <c r="H4932" s="134">
        <f>Systematic[[#This Row],[SampleVariableLabel]]+100*Systematic[[#This Row],[State]]</f>
        <v>293011005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293</v>
      </c>
      <c r="B4933" s="1">
        <f>IF(C4933=0,IF(B4932=Protocol!$V$20,1,B4932+1),B4932)</f>
        <v>1</v>
      </c>
      <c r="C4933" s="1">
        <f>IF(C4932+1=Protocol!$V$21,0,C4932+1)</f>
        <v>11</v>
      </c>
      <c r="D4933" s="1">
        <f t="shared" si="171"/>
        <v>6</v>
      </c>
      <c r="E4933" s="1" t="str">
        <f>INDEX(Protocol[Mark],MATCH(C4933,Protocol[Step],0))</f>
        <v>8U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293010006</v>
      </c>
      <c r="H4933" s="134">
        <f>Systematic[[#This Row],[SampleVariableLabel]]+100*Systematic[[#This Row],[State]]</f>
        <v>293011106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293</v>
      </c>
      <c r="B4934" s="1">
        <f>IF(C4934=0,IF(B4933=Protocol!$V$20,1,B4933+1),B4933)</f>
        <v>1</v>
      </c>
      <c r="C4934" s="1">
        <f>IF(C4933+1=Protocol!$V$21,0,C4933+1)</f>
        <v>12</v>
      </c>
      <c r="D4934" s="1">
        <f t="shared" si="171"/>
        <v>1</v>
      </c>
      <c r="E4934" s="1" t="str">
        <f>INDEX(Protocol[Mark],MATCH(C4934,Protocol[Step],0))</f>
        <v>9Rot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293010001</v>
      </c>
      <c r="H4934" s="134">
        <f>Systematic[[#This Row],[SampleVariableLabel]]+100*Systematic[[#This Row],[State]]</f>
        <v>293011201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293</v>
      </c>
      <c r="B4935" s="1">
        <f>IF(C4935=0,IF(B4934=Protocol!$V$20,1,B4934+1),B4934)</f>
        <v>1</v>
      </c>
      <c r="C4935" s="1">
        <f>IF(C4934+1=Protocol!$V$21,0,C4934+1)</f>
        <v>13</v>
      </c>
      <c r="D4935" s="1">
        <f t="shared" si="171"/>
        <v>2</v>
      </c>
      <c r="E4935" s="1" t="str">
        <f>INDEX(Protocol[Mark],MATCH(C4935,Protocol[Step],0))</f>
        <v>10Ama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293010002</v>
      </c>
      <c r="H4935" s="134">
        <f>Systematic[[#This Row],[SampleVariableLabel]]+100*Systematic[[#This Row],[State]]</f>
        <v>293011302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294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R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294010003</v>
      </c>
      <c r="H4936" s="134">
        <f>Systematic[[#This Row],[SampleVariableLabel]]+100*Systematic[[#This Row],[State]]</f>
        <v>294010003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294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1Dig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294010004</v>
      </c>
      <c r="H4937" s="134">
        <f>Systematic[[#This Row],[SampleVariableLabel]]+100*Systematic[[#This Row],[State]]</f>
        <v>294010104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294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(D)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294010005</v>
      </c>
      <c r="H4938" s="134">
        <f>Systematic[[#This Row],[SampleVariableLabel]]+100*Systematic[[#This Row],[State]]</f>
        <v>294010205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294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(M.1)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294010006</v>
      </c>
      <c r="H4939" s="134">
        <f>Systematic[[#This Row],[SampleVariableLabel]]+100*Systematic[[#This Row],[State]]</f>
        <v>294010306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294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2Oct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294010001</v>
      </c>
      <c r="H4940" s="134">
        <f>Systematic[[#This Row],[SampleVariableLabel]]+100*Systematic[[#This Row],[State]]</f>
        <v>294010401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294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3M2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294010002</v>
      </c>
      <c r="H4941" s="134">
        <f>Systematic[[#This Row],[SampleVariableLabel]]+100*Systematic[[#This Row],[State]]</f>
        <v>294010502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294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M(c)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294010003</v>
      </c>
      <c r="H4942" s="134">
        <f>Systematic[[#This Row],[SampleVariableLabel]]+100*Systematic[[#This Row],[State]]</f>
        <v>294010603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294</v>
      </c>
      <c r="B4943" s="1">
        <f>IF(C4943=0,IF(B4942=Protocol!$V$20,1,B4942+1),B4942)</f>
        <v>1</v>
      </c>
      <c r="C4943" s="1">
        <f>IF(C4942+1=Protocol!$V$21,0,C4942+1)</f>
        <v>7</v>
      </c>
      <c r="D4943" s="1">
        <f t="shared" si="171"/>
        <v>4</v>
      </c>
      <c r="E4943" s="1" t="str">
        <f>INDEX(Protocol[Mark],MATCH(C4943,Protocol[Step],0))</f>
        <v>4P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294010004</v>
      </c>
      <c r="H4943" s="134">
        <f>Systematic[[#This Row],[SampleVariableLabel]]+100*Systematic[[#This Row],[State]]</f>
        <v>294010704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294</v>
      </c>
      <c r="B4944" s="1">
        <f>IF(C4944=0,IF(B4943=Protocol!$V$20,1,B4943+1),B4943)</f>
        <v>1</v>
      </c>
      <c r="C4944" s="1">
        <f>IF(C4943+1=Protocol!$V$21,0,C4943+1)</f>
        <v>8</v>
      </c>
      <c r="D4944" s="1">
        <f t="shared" si="171"/>
        <v>5</v>
      </c>
      <c r="E4944" s="1" t="str">
        <f>INDEX(Protocol[Mark],MATCH(C4944,Protocol[Step],0))</f>
        <v>5G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294010005</v>
      </c>
      <c r="H4944" s="134">
        <f>Systematic[[#This Row],[SampleVariableLabel]]+100*Systematic[[#This Row],[State]]</f>
        <v>294010805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294</v>
      </c>
      <c r="B4945" s="1">
        <f>IF(C4945=0,IF(B4944=Protocol!$V$20,1,B4944+1),B4944)</f>
        <v>1</v>
      </c>
      <c r="C4945" s="1">
        <f>IF(C4944+1=Protocol!$V$21,0,C4944+1)</f>
        <v>9</v>
      </c>
      <c r="D4945" s="1">
        <f t="shared" si="171"/>
        <v>6</v>
      </c>
      <c r="E4945" s="1" t="str">
        <f>INDEX(Protocol[Mark],MATCH(C4945,Protocol[Step],0))</f>
        <v>6S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294010006</v>
      </c>
      <c r="H4945" s="134">
        <f>Systematic[[#This Row],[SampleVariableLabel]]+100*Systematic[[#This Row],[State]]</f>
        <v>294010906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294</v>
      </c>
      <c r="B4946" s="1">
        <f>IF(C4946=0,IF(B4945=Protocol!$V$20,1,B4945+1),B4945)</f>
        <v>1</v>
      </c>
      <c r="C4946" s="1">
        <f>IF(C4945+1=Protocol!$V$21,0,C4945+1)</f>
        <v>10</v>
      </c>
      <c r="D4946" s="1">
        <f t="shared" si="171"/>
        <v>1</v>
      </c>
      <c r="E4946" s="1" t="str">
        <f>INDEX(Protocol[Mark],MATCH(C4946,Protocol[Step],0))</f>
        <v>7Gp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294010001</v>
      </c>
      <c r="H4946" s="134">
        <f>Systematic[[#This Row],[SampleVariableLabel]]+100*Systematic[[#This Row],[State]]</f>
        <v>294011001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294</v>
      </c>
      <c r="B4947" s="1">
        <f>IF(C4947=0,IF(B4946=Protocol!$V$20,1,B4946+1),B4946)</f>
        <v>1</v>
      </c>
      <c r="C4947" s="1">
        <f>IF(C4946+1=Protocol!$V$21,0,C4946+1)</f>
        <v>11</v>
      </c>
      <c r="D4947" s="1">
        <f t="shared" si="171"/>
        <v>2</v>
      </c>
      <c r="E4947" s="1" t="str">
        <f>INDEX(Protocol[Mark],MATCH(C4947,Protocol[Step],0))</f>
        <v>8U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294010002</v>
      </c>
      <c r="H4947" s="134">
        <f>Systematic[[#This Row],[SampleVariableLabel]]+100*Systematic[[#This Row],[State]]</f>
        <v>294011102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294</v>
      </c>
      <c r="B4948" s="1">
        <f>IF(C4948=0,IF(B4947=Protocol!$V$20,1,B4947+1),B4947)</f>
        <v>1</v>
      </c>
      <c r="C4948" s="1">
        <f>IF(C4947+1=Protocol!$V$21,0,C4947+1)</f>
        <v>12</v>
      </c>
      <c r="D4948" s="1">
        <f t="shared" si="171"/>
        <v>3</v>
      </c>
      <c r="E4948" s="1" t="str">
        <f>INDEX(Protocol[Mark],MATCH(C4948,Protocol[Step],0))</f>
        <v>9Rot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294010003</v>
      </c>
      <c r="H4948" s="134">
        <f>Systematic[[#This Row],[SampleVariableLabel]]+100*Systematic[[#This Row],[State]]</f>
        <v>294011203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294</v>
      </c>
      <c r="B4949" s="1">
        <f>IF(C4949=0,IF(B4948=Protocol!$V$20,1,B4948+1),B4948)</f>
        <v>1</v>
      </c>
      <c r="C4949" s="1">
        <f>IF(C4948+1=Protocol!$V$21,0,C4948+1)</f>
        <v>13</v>
      </c>
      <c r="D4949" s="1">
        <f t="shared" si="171"/>
        <v>4</v>
      </c>
      <c r="E4949" s="1" t="str">
        <f>INDEX(Protocol[Mark],MATCH(C4949,Protocol[Step],0))</f>
        <v>10Ama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294010004</v>
      </c>
      <c r="H4949" s="134">
        <f>Systematic[[#This Row],[SampleVariableLabel]]+100*Systematic[[#This Row],[State]]</f>
        <v>294011304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295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R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295010005</v>
      </c>
      <c r="H4950" s="134">
        <f>Systematic[[#This Row],[SampleVariableLabel]]+100*Systematic[[#This Row],[State]]</f>
        <v>295010005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295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1Dig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295010006</v>
      </c>
      <c r="H4951" s="134">
        <f>Systematic[[#This Row],[SampleVariableLabel]]+100*Systematic[[#This Row],[State]]</f>
        <v>295010106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295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(D)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295010001</v>
      </c>
      <c r="H4952" s="134">
        <f>Systematic[[#This Row],[SampleVariableLabel]]+100*Systematic[[#This Row],[State]]</f>
        <v>295010201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295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(M.1)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295010002</v>
      </c>
      <c r="H4953" s="134">
        <f>Systematic[[#This Row],[SampleVariableLabel]]+100*Systematic[[#This Row],[State]]</f>
        <v>295010302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295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2Oct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295010003</v>
      </c>
      <c r="H4954" s="134">
        <f>Systematic[[#This Row],[SampleVariableLabel]]+100*Systematic[[#This Row],[State]]</f>
        <v>295010403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295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3M2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295010004</v>
      </c>
      <c r="H4955" s="134">
        <f>Systematic[[#This Row],[SampleVariableLabel]]+100*Systematic[[#This Row],[State]]</f>
        <v>295010504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295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M(c)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295010005</v>
      </c>
      <c r="H4956" s="134">
        <f>Systematic[[#This Row],[SampleVariableLabel]]+100*Systematic[[#This Row],[State]]</f>
        <v>295010605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295</v>
      </c>
      <c r="B4957" s="1">
        <f>IF(C4957=0,IF(B4956=Protocol!$V$20,1,B4956+1),B4956)</f>
        <v>1</v>
      </c>
      <c r="C4957" s="1">
        <f>IF(C4956+1=Protocol!$V$21,0,C4956+1)</f>
        <v>7</v>
      </c>
      <c r="D4957" s="1">
        <f t="shared" si="171"/>
        <v>6</v>
      </c>
      <c r="E4957" s="1" t="str">
        <f>INDEX(Protocol[Mark],MATCH(C4957,Protocol[Step],0))</f>
        <v>4P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295010006</v>
      </c>
      <c r="H4957" s="134">
        <f>Systematic[[#This Row],[SampleVariableLabel]]+100*Systematic[[#This Row],[State]]</f>
        <v>295010706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295</v>
      </c>
      <c r="B4958" s="1">
        <f>IF(C4958=0,IF(B4957=Protocol!$V$20,1,B4957+1),B4957)</f>
        <v>1</v>
      </c>
      <c r="C4958" s="1">
        <f>IF(C4957+1=Protocol!$V$21,0,C4957+1)</f>
        <v>8</v>
      </c>
      <c r="D4958" s="1">
        <f t="shared" si="171"/>
        <v>1</v>
      </c>
      <c r="E4958" s="1" t="str">
        <f>INDEX(Protocol[Mark],MATCH(C4958,Protocol[Step],0))</f>
        <v>5G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295010001</v>
      </c>
      <c r="H4958" s="134">
        <f>Systematic[[#This Row],[SampleVariableLabel]]+100*Systematic[[#This Row],[State]]</f>
        <v>295010801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295</v>
      </c>
      <c r="B4959" s="1">
        <f>IF(C4959=0,IF(B4958=Protocol!$V$20,1,B4958+1),B4958)</f>
        <v>1</v>
      </c>
      <c r="C4959" s="1">
        <f>IF(C4958+1=Protocol!$V$21,0,C4958+1)</f>
        <v>9</v>
      </c>
      <c r="D4959" s="1">
        <f t="shared" si="171"/>
        <v>2</v>
      </c>
      <c r="E4959" s="1" t="str">
        <f>INDEX(Protocol[Mark],MATCH(C4959,Protocol[Step],0))</f>
        <v>6S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295010002</v>
      </c>
      <c r="H4959" s="134">
        <f>Systematic[[#This Row],[SampleVariableLabel]]+100*Systematic[[#This Row],[State]]</f>
        <v>295010902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295</v>
      </c>
      <c r="B4960" s="1">
        <f>IF(C4960=0,IF(B4959=Protocol!$V$20,1,B4959+1),B4959)</f>
        <v>1</v>
      </c>
      <c r="C4960" s="1">
        <f>IF(C4959+1=Protocol!$V$21,0,C4959+1)</f>
        <v>10</v>
      </c>
      <c r="D4960" s="1">
        <f t="shared" si="171"/>
        <v>3</v>
      </c>
      <c r="E4960" s="1" t="str">
        <f>INDEX(Protocol[Mark],MATCH(C4960,Protocol[Step],0))</f>
        <v>7Gp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295010003</v>
      </c>
      <c r="H4960" s="134">
        <f>Systematic[[#This Row],[SampleVariableLabel]]+100*Systematic[[#This Row],[State]]</f>
        <v>295011003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295</v>
      </c>
      <c r="B4961" s="1">
        <f>IF(C4961=0,IF(B4960=Protocol!$V$20,1,B4960+1),B4960)</f>
        <v>1</v>
      </c>
      <c r="C4961" s="1">
        <f>IF(C4960+1=Protocol!$V$21,0,C4960+1)</f>
        <v>11</v>
      </c>
      <c r="D4961" s="1">
        <f t="shared" si="171"/>
        <v>4</v>
      </c>
      <c r="E4961" s="1" t="str">
        <f>INDEX(Protocol[Mark],MATCH(C4961,Protocol[Step],0))</f>
        <v>8U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295010004</v>
      </c>
      <c r="H4961" s="134">
        <f>Systematic[[#This Row],[SampleVariableLabel]]+100*Systematic[[#This Row],[State]]</f>
        <v>295011104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295</v>
      </c>
      <c r="B4962" s="1">
        <f>IF(C4962=0,IF(B4961=Protocol!$V$20,1,B4961+1),B4961)</f>
        <v>1</v>
      </c>
      <c r="C4962" s="1">
        <f>IF(C4961+1=Protocol!$V$21,0,C4961+1)</f>
        <v>12</v>
      </c>
      <c r="D4962" s="1">
        <f t="shared" si="171"/>
        <v>5</v>
      </c>
      <c r="E4962" s="1" t="str">
        <f>INDEX(Protocol[Mark],MATCH(C4962,Protocol[Step],0))</f>
        <v>9Rot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295010005</v>
      </c>
      <c r="H4962" s="134">
        <f>Systematic[[#This Row],[SampleVariableLabel]]+100*Systematic[[#This Row],[State]]</f>
        <v>295011205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295</v>
      </c>
      <c r="B4963" s="1">
        <f>IF(C4963=0,IF(B4962=Protocol!$V$20,1,B4962+1),B4962)</f>
        <v>1</v>
      </c>
      <c r="C4963" s="1">
        <f>IF(C4962+1=Protocol!$V$21,0,C4962+1)</f>
        <v>13</v>
      </c>
      <c r="D4963" s="1">
        <f t="shared" si="171"/>
        <v>6</v>
      </c>
      <c r="E4963" s="1" t="str">
        <f>INDEX(Protocol[Mark],MATCH(C4963,Protocol[Step],0))</f>
        <v>10Ama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295010006</v>
      </c>
      <c r="H4963" s="134">
        <f>Systematic[[#This Row],[SampleVariableLabel]]+100*Systematic[[#This Row],[State]]</f>
        <v>295011306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296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R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296010001</v>
      </c>
      <c r="H4964" s="134">
        <f>Systematic[[#This Row],[SampleVariableLabel]]+100*Systematic[[#This Row],[State]]</f>
        <v>296010001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296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1Dig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296010002</v>
      </c>
      <c r="H4965" s="134">
        <f>Systematic[[#This Row],[SampleVariableLabel]]+100*Systematic[[#This Row],[State]]</f>
        <v>296010102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296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(D)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296010003</v>
      </c>
      <c r="H4966" s="134">
        <f>Systematic[[#This Row],[SampleVariableLabel]]+100*Systematic[[#This Row],[State]]</f>
        <v>296010203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296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(M.1)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296010004</v>
      </c>
      <c r="H4967" s="134">
        <f>Systematic[[#This Row],[SampleVariableLabel]]+100*Systematic[[#This Row],[State]]</f>
        <v>296010304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296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2Oct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296010005</v>
      </c>
      <c r="H4968" s="134">
        <f>Systematic[[#This Row],[SampleVariableLabel]]+100*Systematic[[#This Row],[State]]</f>
        <v>296010405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296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3M2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296010006</v>
      </c>
      <c r="H4969" s="134">
        <f>Systematic[[#This Row],[SampleVariableLabel]]+100*Systematic[[#This Row],[State]]</f>
        <v>296010506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296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M(c)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296010001</v>
      </c>
      <c r="H4970" s="134">
        <f>Systematic[[#This Row],[SampleVariableLabel]]+100*Systematic[[#This Row],[State]]</f>
        <v>296010601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296</v>
      </c>
      <c r="B4971" s="1">
        <f>IF(C4971=0,IF(B4970=Protocol!$V$20,1,B4970+1),B4970)</f>
        <v>1</v>
      </c>
      <c r="C4971" s="1">
        <f>IF(C4970+1=Protocol!$V$21,0,C4970+1)</f>
        <v>7</v>
      </c>
      <c r="D4971" s="1">
        <f t="shared" si="171"/>
        <v>2</v>
      </c>
      <c r="E4971" s="1" t="str">
        <f>INDEX(Protocol[Mark],MATCH(C4971,Protocol[Step],0))</f>
        <v>4P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296010002</v>
      </c>
      <c r="H4971" s="134">
        <f>Systematic[[#This Row],[SampleVariableLabel]]+100*Systematic[[#This Row],[State]]</f>
        <v>296010702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296</v>
      </c>
      <c r="B4972" s="1">
        <f>IF(C4972=0,IF(B4971=Protocol!$V$20,1,B4971+1),B4971)</f>
        <v>1</v>
      </c>
      <c r="C4972" s="1">
        <f>IF(C4971+1=Protocol!$V$21,0,C4971+1)</f>
        <v>8</v>
      </c>
      <c r="D4972" s="1">
        <f t="shared" si="171"/>
        <v>3</v>
      </c>
      <c r="E4972" s="1" t="str">
        <f>INDEX(Protocol[Mark],MATCH(C4972,Protocol[Step],0))</f>
        <v>5G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296010003</v>
      </c>
      <c r="H4972" s="134">
        <f>Systematic[[#This Row],[SampleVariableLabel]]+100*Systematic[[#This Row],[State]]</f>
        <v>296010803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296</v>
      </c>
      <c r="B4973" s="1">
        <f>IF(C4973=0,IF(B4972=Protocol!$V$20,1,B4972+1),B4972)</f>
        <v>1</v>
      </c>
      <c r="C4973" s="1">
        <f>IF(C4972+1=Protocol!$V$21,0,C4972+1)</f>
        <v>9</v>
      </c>
      <c r="D4973" s="1">
        <f t="shared" si="171"/>
        <v>4</v>
      </c>
      <c r="E4973" s="1" t="str">
        <f>INDEX(Protocol[Mark],MATCH(C4973,Protocol[Step],0))</f>
        <v>6S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296010004</v>
      </c>
      <c r="H4973" s="134">
        <f>Systematic[[#This Row],[SampleVariableLabel]]+100*Systematic[[#This Row],[State]]</f>
        <v>296010904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296</v>
      </c>
      <c r="B4974" s="1">
        <f>IF(C4974=0,IF(B4973=Protocol!$V$20,1,B4973+1),B4973)</f>
        <v>1</v>
      </c>
      <c r="C4974" s="1">
        <f>IF(C4973+1=Protocol!$V$21,0,C4973+1)</f>
        <v>10</v>
      </c>
      <c r="D4974" s="1">
        <f t="shared" si="171"/>
        <v>5</v>
      </c>
      <c r="E4974" s="1" t="str">
        <f>INDEX(Protocol[Mark],MATCH(C4974,Protocol[Step],0))</f>
        <v>7Gp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296010005</v>
      </c>
      <c r="H4974" s="134">
        <f>Systematic[[#This Row],[SampleVariableLabel]]+100*Systematic[[#This Row],[State]]</f>
        <v>296011005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296</v>
      </c>
      <c r="B4975" s="1">
        <f>IF(C4975=0,IF(B4974=Protocol!$V$20,1,B4974+1),B4974)</f>
        <v>1</v>
      </c>
      <c r="C4975" s="1">
        <f>IF(C4974+1=Protocol!$V$21,0,C4974+1)</f>
        <v>11</v>
      </c>
      <c r="D4975" s="1">
        <f t="shared" si="171"/>
        <v>6</v>
      </c>
      <c r="E4975" s="1" t="str">
        <f>INDEX(Protocol[Mark],MATCH(C4975,Protocol[Step],0))</f>
        <v>8U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296010006</v>
      </c>
      <c r="H4975" s="134">
        <f>Systematic[[#This Row],[SampleVariableLabel]]+100*Systematic[[#This Row],[State]]</f>
        <v>296011106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296</v>
      </c>
      <c r="B4976" s="1">
        <f>IF(C4976=0,IF(B4975=Protocol!$V$20,1,B4975+1),B4975)</f>
        <v>1</v>
      </c>
      <c r="C4976" s="1">
        <f>IF(C4975+1=Protocol!$V$21,0,C4975+1)</f>
        <v>12</v>
      </c>
      <c r="D4976" s="1">
        <f t="shared" si="171"/>
        <v>1</v>
      </c>
      <c r="E4976" s="1" t="str">
        <f>INDEX(Protocol[Mark],MATCH(C4976,Protocol[Step],0))</f>
        <v>9Rot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296010001</v>
      </c>
      <c r="H4976" s="134">
        <f>Systematic[[#This Row],[SampleVariableLabel]]+100*Systematic[[#This Row],[State]]</f>
        <v>296011201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296</v>
      </c>
      <c r="B4977" s="1">
        <f>IF(C4977=0,IF(B4976=Protocol!$V$20,1,B4976+1),B4976)</f>
        <v>1</v>
      </c>
      <c r="C4977" s="1">
        <f>IF(C4976+1=Protocol!$V$21,0,C4976+1)</f>
        <v>13</v>
      </c>
      <c r="D4977" s="1">
        <f t="shared" si="171"/>
        <v>2</v>
      </c>
      <c r="E4977" s="1" t="str">
        <f>INDEX(Protocol[Mark],MATCH(C4977,Protocol[Step],0))</f>
        <v>10Ama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296010002</v>
      </c>
      <c r="H4977" s="134">
        <f>Systematic[[#This Row],[SampleVariableLabel]]+100*Systematic[[#This Row],[State]]</f>
        <v>296011302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297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R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297010003</v>
      </c>
      <c r="H4978" s="134">
        <f>Systematic[[#This Row],[SampleVariableLabel]]+100*Systematic[[#This Row],[State]]</f>
        <v>297010003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297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297010004</v>
      </c>
      <c r="H4979" s="134">
        <f>Systematic[[#This Row],[SampleVariableLabel]]+100*Systematic[[#This Row],[State]]</f>
        <v>297010104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297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(D)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297010005</v>
      </c>
      <c r="H4980" s="134">
        <f>Systematic[[#This Row],[SampleVariableLabel]]+100*Systematic[[#This Row],[State]]</f>
        <v>297010205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297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(M.1)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297010006</v>
      </c>
      <c r="H4981" s="134">
        <f>Systematic[[#This Row],[SampleVariableLabel]]+100*Systematic[[#This Row],[State]]</f>
        <v>297010306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297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297010001</v>
      </c>
      <c r="H4982" s="134">
        <f>Systematic[[#This Row],[SampleVariableLabel]]+100*Systematic[[#This Row],[State]]</f>
        <v>297010401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297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3M2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297010002</v>
      </c>
      <c r="H4983" s="134">
        <f>Systematic[[#This Row],[SampleVariableLabel]]+100*Systematic[[#This Row],[State]]</f>
        <v>297010502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297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M(c)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297010003</v>
      </c>
      <c r="H4984" s="134">
        <f>Systematic[[#This Row],[SampleVariableLabel]]+100*Systematic[[#This Row],[State]]</f>
        <v>297010603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297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4P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297010004</v>
      </c>
      <c r="H4985" s="134">
        <f>Systematic[[#This Row],[SampleVariableLabel]]+100*Systematic[[#This Row],[State]]</f>
        <v>297010704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297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5G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297010005</v>
      </c>
      <c r="H4986" s="134">
        <f>Systematic[[#This Row],[SampleVariableLabel]]+100*Systematic[[#This Row],[State]]</f>
        <v>297010805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297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6S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297010006</v>
      </c>
      <c r="H4987" s="134">
        <f>Systematic[[#This Row],[SampleVariableLabel]]+100*Systematic[[#This Row],[State]]</f>
        <v>297010906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297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7Gp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297010001</v>
      </c>
      <c r="H4988" s="134">
        <f>Systematic[[#This Row],[SampleVariableLabel]]+100*Systematic[[#This Row],[State]]</f>
        <v>297011001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297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8U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297010002</v>
      </c>
      <c r="H4989" s="134">
        <f>Systematic[[#This Row],[SampleVariableLabel]]+100*Systematic[[#This Row],[State]]</f>
        <v>297011102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297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9Rot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297010003</v>
      </c>
      <c r="H4990" s="134">
        <f>Systematic[[#This Row],[SampleVariableLabel]]+100*Systematic[[#This Row],[State]]</f>
        <v>297011203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297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10Ama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297010004</v>
      </c>
      <c r="H4991" s="134">
        <f>Systematic[[#This Row],[SampleVariableLabel]]+100*Systematic[[#This Row],[State]]</f>
        <v>297011304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298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R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298010005</v>
      </c>
      <c r="H4992" s="134">
        <f>Systematic[[#This Row],[SampleVariableLabel]]+100*Systematic[[#This Row],[State]]</f>
        <v>298010005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298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1Dig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298010006</v>
      </c>
      <c r="H4993" s="134">
        <f>Systematic[[#This Row],[SampleVariableLabel]]+100*Systematic[[#This Row],[State]]</f>
        <v>298010106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298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(D)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298010001</v>
      </c>
      <c r="H4994" s="134">
        <f>Systematic[[#This Row],[SampleVariableLabel]]+100*Systematic[[#This Row],[State]]</f>
        <v>298010201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298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(M.1)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298010002</v>
      </c>
      <c r="H4995" s="134">
        <f>Systematic[[#This Row],[SampleVariableLabel]]+100*Systematic[[#This Row],[State]]</f>
        <v>298010302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298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2Oct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298010003</v>
      </c>
      <c r="H4996" s="134">
        <f>Systematic[[#This Row],[SampleVariableLabel]]+100*Systematic[[#This Row],[State]]</f>
        <v>298010403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298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3M2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298010004</v>
      </c>
      <c r="H4997" s="134">
        <f>Systematic[[#This Row],[SampleVariableLabel]]+100*Systematic[[#This Row],[State]]</f>
        <v>298010504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298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M(c)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298010005</v>
      </c>
      <c r="H4998" s="134">
        <f>Systematic[[#This Row],[SampleVariableLabel]]+100*Systematic[[#This Row],[State]]</f>
        <v>298010605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298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4P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298010006</v>
      </c>
      <c r="H4999" s="134">
        <f>Systematic[[#This Row],[SampleVariableLabel]]+100*Systematic[[#This Row],[State]]</f>
        <v>298010706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298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5G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298010001</v>
      </c>
      <c r="H5000" s="134">
        <f>Systematic[[#This Row],[SampleVariableLabel]]+100*Systematic[[#This Row],[State]]</f>
        <v>298010801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298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6S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298010002</v>
      </c>
      <c r="H5001" s="134">
        <f>Systematic[[#This Row],[SampleVariableLabel]]+100*Systematic[[#This Row],[State]]</f>
        <v>298010902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298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7Gp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298010003</v>
      </c>
      <c r="H5002" s="134">
        <f>Systematic[[#This Row],[SampleVariableLabel]]+100*Systematic[[#This Row],[State]]</f>
        <v>298011003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298</v>
      </c>
      <c r="B5003" s="1">
        <f>IF(C5003=0,IF(B5002=Protocol!$V$20,1,B5002+1),B5002)</f>
        <v>1</v>
      </c>
      <c r="C5003" s="1">
        <f>IF(C5002+1=Protocol!$V$21,0,C5002+1)</f>
        <v>11</v>
      </c>
      <c r="D5003" s="1">
        <f t="shared" si="173"/>
        <v>4</v>
      </c>
      <c r="E5003" s="1" t="str">
        <f>INDEX(Protocol[Mark],MATCH(C5003,Protocol[Step],0))</f>
        <v>8U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298010004</v>
      </c>
      <c r="H5003" s="134">
        <f>Systematic[[#This Row],[SampleVariableLabel]]+100*Systematic[[#This Row],[State]]</f>
        <v>298011104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298</v>
      </c>
      <c r="B5004" s="1">
        <f>IF(C5004=0,IF(B5003=Protocol!$V$20,1,B5003+1),B5003)</f>
        <v>1</v>
      </c>
      <c r="C5004" s="1">
        <f>IF(C5003+1=Protocol!$V$21,0,C5003+1)</f>
        <v>12</v>
      </c>
      <c r="D5004" s="1">
        <f t="shared" si="173"/>
        <v>5</v>
      </c>
      <c r="E5004" s="1" t="str">
        <f>INDEX(Protocol[Mark],MATCH(C5004,Protocol[Step],0))</f>
        <v>9Rot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298010005</v>
      </c>
      <c r="H5004" s="134">
        <f>Systematic[[#This Row],[SampleVariableLabel]]+100*Systematic[[#This Row],[State]]</f>
        <v>298011205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298</v>
      </c>
      <c r="B5005" s="1">
        <f>IF(C5005=0,IF(B5004=Protocol!$V$20,1,B5004+1),B5004)</f>
        <v>1</v>
      </c>
      <c r="C5005" s="1">
        <f>IF(C5004+1=Protocol!$V$21,0,C5004+1)</f>
        <v>13</v>
      </c>
      <c r="D5005" s="1">
        <f t="shared" si="173"/>
        <v>6</v>
      </c>
      <c r="E5005" s="1" t="str">
        <f>INDEX(Protocol[Mark],MATCH(C5005,Protocol[Step],0))</f>
        <v>10Ama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298010006</v>
      </c>
      <c r="H5005" s="134">
        <f>Systematic[[#This Row],[SampleVariableLabel]]+100*Systematic[[#This Row],[State]]</f>
        <v>298011306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299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R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299010001</v>
      </c>
      <c r="H5006" s="134">
        <f>Systematic[[#This Row],[SampleVariableLabel]]+100*Systematic[[#This Row],[State]]</f>
        <v>299010001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299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1Dig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299010002</v>
      </c>
      <c r="H5007" s="134">
        <f>Systematic[[#This Row],[SampleVariableLabel]]+100*Systematic[[#This Row],[State]]</f>
        <v>299010102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299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(D)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299010003</v>
      </c>
      <c r="H5008" s="134">
        <f>Systematic[[#This Row],[SampleVariableLabel]]+100*Systematic[[#This Row],[State]]</f>
        <v>299010203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299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(M.1)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299010004</v>
      </c>
      <c r="H5009" s="134">
        <f>Systematic[[#This Row],[SampleVariableLabel]]+100*Systematic[[#This Row],[State]]</f>
        <v>299010304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299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2Oct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299010005</v>
      </c>
      <c r="H5010" s="134">
        <f>Systematic[[#This Row],[SampleVariableLabel]]+100*Systematic[[#This Row],[State]]</f>
        <v>299010405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299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3M2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299010006</v>
      </c>
      <c r="H5011" s="134">
        <f>Systematic[[#This Row],[SampleVariableLabel]]+100*Systematic[[#This Row],[State]]</f>
        <v>299010506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299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M(c)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299010001</v>
      </c>
      <c r="H5012" s="134">
        <f>Systematic[[#This Row],[SampleVariableLabel]]+100*Systematic[[#This Row],[State]]</f>
        <v>299010601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299</v>
      </c>
      <c r="B5013" s="1">
        <f>IF(C5013=0,IF(B5012=Protocol!$V$20,1,B5012+1),B5012)</f>
        <v>1</v>
      </c>
      <c r="C5013" s="1">
        <f>IF(C5012+1=Protocol!$V$21,0,C5012+1)</f>
        <v>7</v>
      </c>
      <c r="D5013" s="1">
        <f t="shared" si="173"/>
        <v>2</v>
      </c>
      <c r="E5013" s="1" t="str">
        <f>INDEX(Protocol[Mark],MATCH(C5013,Protocol[Step],0))</f>
        <v>4P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299010002</v>
      </c>
      <c r="H5013" s="134">
        <f>Systematic[[#This Row],[SampleVariableLabel]]+100*Systematic[[#This Row],[State]]</f>
        <v>299010702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299</v>
      </c>
      <c r="B5014" s="1">
        <f>IF(C5014=0,IF(B5013=Protocol!$V$20,1,B5013+1),B5013)</f>
        <v>1</v>
      </c>
      <c r="C5014" s="1">
        <f>IF(C5013+1=Protocol!$V$21,0,C5013+1)</f>
        <v>8</v>
      </c>
      <c r="D5014" s="1">
        <f t="shared" si="173"/>
        <v>3</v>
      </c>
      <c r="E5014" s="1" t="str">
        <f>INDEX(Protocol[Mark],MATCH(C5014,Protocol[Step],0))</f>
        <v>5G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299010003</v>
      </c>
      <c r="H5014" s="134">
        <f>Systematic[[#This Row],[SampleVariableLabel]]+100*Systematic[[#This Row],[State]]</f>
        <v>299010803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299</v>
      </c>
      <c r="B5015" s="1">
        <f>IF(C5015=0,IF(B5014=Protocol!$V$20,1,B5014+1),B5014)</f>
        <v>1</v>
      </c>
      <c r="C5015" s="1">
        <f>IF(C5014+1=Protocol!$V$21,0,C5014+1)</f>
        <v>9</v>
      </c>
      <c r="D5015" s="1">
        <f t="shared" si="173"/>
        <v>4</v>
      </c>
      <c r="E5015" s="1" t="str">
        <f>INDEX(Protocol[Mark],MATCH(C5015,Protocol[Step],0))</f>
        <v>6S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299010004</v>
      </c>
      <c r="H5015" s="134">
        <f>Systematic[[#This Row],[SampleVariableLabel]]+100*Systematic[[#This Row],[State]]</f>
        <v>299010904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299</v>
      </c>
      <c r="B5016" s="1">
        <f>IF(C5016=0,IF(B5015=Protocol!$V$20,1,B5015+1),B5015)</f>
        <v>1</v>
      </c>
      <c r="C5016" s="1">
        <f>IF(C5015+1=Protocol!$V$21,0,C5015+1)</f>
        <v>10</v>
      </c>
      <c r="D5016" s="1">
        <f t="shared" si="173"/>
        <v>5</v>
      </c>
      <c r="E5016" s="1" t="str">
        <f>INDEX(Protocol[Mark],MATCH(C5016,Protocol[Step],0))</f>
        <v>7Gp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299010005</v>
      </c>
      <c r="H5016" s="134">
        <f>Systematic[[#This Row],[SampleVariableLabel]]+100*Systematic[[#This Row],[State]]</f>
        <v>299011005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299</v>
      </c>
      <c r="B5017" s="1">
        <f>IF(C5017=0,IF(B5016=Protocol!$V$20,1,B5016+1),B5016)</f>
        <v>1</v>
      </c>
      <c r="C5017" s="1">
        <f>IF(C5016+1=Protocol!$V$21,0,C5016+1)</f>
        <v>11</v>
      </c>
      <c r="D5017" s="1">
        <f t="shared" si="173"/>
        <v>6</v>
      </c>
      <c r="E5017" s="1" t="str">
        <f>INDEX(Protocol[Mark],MATCH(C5017,Protocol[Step],0))</f>
        <v>8U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299010006</v>
      </c>
      <c r="H5017" s="134">
        <f>Systematic[[#This Row],[SampleVariableLabel]]+100*Systematic[[#This Row],[State]]</f>
        <v>299011106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299</v>
      </c>
      <c r="B5018" s="1">
        <f>IF(C5018=0,IF(B5017=Protocol!$V$20,1,B5017+1),B5017)</f>
        <v>1</v>
      </c>
      <c r="C5018" s="1">
        <f>IF(C5017+1=Protocol!$V$21,0,C5017+1)</f>
        <v>12</v>
      </c>
      <c r="D5018" s="1">
        <f t="shared" si="173"/>
        <v>1</v>
      </c>
      <c r="E5018" s="1" t="str">
        <f>INDEX(Protocol[Mark],MATCH(C5018,Protocol[Step],0))</f>
        <v>9Rot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299010001</v>
      </c>
      <c r="H5018" s="134">
        <f>Systematic[[#This Row],[SampleVariableLabel]]+100*Systematic[[#This Row],[State]]</f>
        <v>299011201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299</v>
      </c>
      <c r="B5019" s="1">
        <f>IF(C5019=0,IF(B5018=Protocol!$V$20,1,B5018+1),B5018)</f>
        <v>1</v>
      </c>
      <c r="C5019" s="1">
        <f>IF(C5018+1=Protocol!$V$21,0,C5018+1)</f>
        <v>13</v>
      </c>
      <c r="D5019" s="1">
        <f t="shared" si="173"/>
        <v>2</v>
      </c>
      <c r="E5019" s="1" t="str">
        <f>INDEX(Protocol[Mark],MATCH(C5019,Protocol[Step],0))</f>
        <v>10Ama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299010002</v>
      </c>
      <c r="H5019" s="134">
        <f>Systematic[[#This Row],[SampleVariableLabel]]+100*Systematic[[#This Row],[State]]</f>
        <v>299011302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300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R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300010003</v>
      </c>
      <c r="H5020" s="134">
        <f>Systematic[[#This Row],[SampleVariableLabel]]+100*Systematic[[#This Row],[State]]</f>
        <v>300010003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300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1Dig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300010004</v>
      </c>
      <c r="H5021" s="134">
        <f>Systematic[[#This Row],[SampleVariableLabel]]+100*Systematic[[#This Row],[State]]</f>
        <v>300010104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300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(D)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300010005</v>
      </c>
      <c r="H5022" s="134">
        <f>Systematic[[#This Row],[SampleVariableLabel]]+100*Systematic[[#This Row],[State]]</f>
        <v>300010205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300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(M.1)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300010006</v>
      </c>
      <c r="H5023" s="134">
        <f>Systematic[[#This Row],[SampleVariableLabel]]+100*Systematic[[#This Row],[State]]</f>
        <v>300010306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300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2Oct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300010001</v>
      </c>
      <c r="H5024" s="134">
        <f>Systematic[[#This Row],[SampleVariableLabel]]+100*Systematic[[#This Row],[State]]</f>
        <v>300010401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300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3M2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300010002</v>
      </c>
      <c r="H5025" s="134">
        <f>Systematic[[#This Row],[SampleVariableLabel]]+100*Systematic[[#This Row],[State]]</f>
        <v>300010502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300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M(c)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300010003</v>
      </c>
      <c r="H5026" s="134">
        <f>Systematic[[#This Row],[SampleVariableLabel]]+100*Systematic[[#This Row],[State]]</f>
        <v>300010603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300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4P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300010004</v>
      </c>
      <c r="H5027" s="134">
        <f>Systematic[[#This Row],[SampleVariableLabel]]+100*Systematic[[#This Row],[State]]</f>
        <v>300010704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300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5G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300010005</v>
      </c>
      <c r="H5028" s="134">
        <f>Systematic[[#This Row],[SampleVariableLabel]]+100*Systematic[[#This Row],[State]]</f>
        <v>300010805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300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6S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300010006</v>
      </c>
      <c r="H5029" s="134">
        <f>Systematic[[#This Row],[SampleVariableLabel]]+100*Systematic[[#This Row],[State]]</f>
        <v>300010906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300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7Gp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300010001</v>
      </c>
      <c r="H5030" s="134">
        <f>Systematic[[#This Row],[SampleVariableLabel]]+100*Systematic[[#This Row],[State]]</f>
        <v>300011001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300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8U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300010002</v>
      </c>
      <c r="H5031" s="134">
        <f>Systematic[[#This Row],[SampleVariableLabel]]+100*Systematic[[#This Row],[State]]</f>
        <v>300011102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300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9Rot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300010003</v>
      </c>
      <c r="H5032" s="134">
        <f>Systematic[[#This Row],[SampleVariableLabel]]+100*Systematic[[#This Row],[State]]</f>
        <v>300011203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300</v>
      </c>
      <c r="B5033" s="1">
        <f>IF(C5033=0,IF(B5032=Protocol!$V$20,1,B5032+1),B5032)</f>
        <v>1</v>
      </c>
      <c r="C5033" s="1">
        <f>IF(C5032+1=Protocol!$V$21,0,C5032+1)</f>
        <v>13</v>
      </c>
      <c r="D5033" s="1">
        <f t="shared" si="173"/>
        <v>4</v>
      </c>
      <c r="E5033" s="1" t="str">
        <f>INDEX(Protocol[Mark],MATCH(C5033,Protocol[Step],0))</f>
        <v>10Ama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300010004</v>
      </c>
      <c r="H5033" s="134">
        <f>Systematic[[#This Row],[SampleVariableLabel]]+100*Systematic[[#This Row],[State]]</f>
        <v>300011304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R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301010005</v>
      </c>
      <c r="H5034" s="134">
        <f>Systematic[[#This Row],[SampleVariableLabel]]+100*Systematic[[#This Row],[State]]</f>
        <v>301010005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1Dig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301010006</v>
      </c>
      <c r="H5035" s="134">
        <f>Systematic[[#This Row],[SampleVariableLabel]]+100*Systematic[[#This Row],[State]]</f>
        <v>301010106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(D)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301010001</v>
      </c>
      <c r="H5036" s="134">
        <f>Systematic[[#This Row],[SampleVariableLabel]]+100*Systematic[[#This Row],[State]]</f>
        <v>301010201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(M.1)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301010002</v>
      </c>
      <c r="H5037" s="134">
        <f>Systematic[[#This Row],[SampleVariableLabel]]+100*Systematic[[#This Row],[State]]</f>
        <v>301010302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2Oct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301010003</v>
      </c>
      <c r="H5038" s="134">
        <f>Systematic[[#This Row],[SampleVariableLabel]]+100*Systematic[[#This Row],[State]]</f>
        <v>301010403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3M2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301010004</v>
      </c>
      <c r="H5039" s="134">
        <f>Systematic[[#This Row],[SampleVariableLabel]]+100*Systematic[[#This Row],[State]]</f>
        <v>301010504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M(c)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301010005</v>
      </c>
      <c r="H5040" s="134">
        <f>Systematic[[#This Row],[SampleVariableLabel]]+100*Systematic[[#This Row],[State]]</f>
        <v>301010605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301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4P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301010006</v>
      </c>
      <c r="H5041" s="134">
        <f>Systematic[[#This Row],[SampleVariableLabel]]+100*Systematic[[#This Row],[State]]</f>
        <v>301010706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301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5G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301010001</v>
      </c>
      <c r="H5042" s="134">
        <f>Systematic[[#This Row],[SampleVariableLabel]]+100*Systematic[[#This Row],[State]]</f>
        <v>301010801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301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6S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301010002</v>
      </c>
      <c r="H5043" s="134">
        <f>Systematic[[#This Row],[SampleVariableLabel]]+100*Systematic[[#This Row],[State]]</f>
        <v>301010902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301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7Gp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301010003</v>
      </c>
      <c r="H5044" s="134">
        <f>Systematic[[#This Row],[SampleVariableLabel]]+100*Systematic[[#This Row],[State]]</f>
        <v>301011003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301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8U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301010004</v>
      </c>
      <c r="H5045" s="134">
        <f>Systematic[[#This Row],[SampleVariableLabel]]+100*Systematic[[#This Row],[State]]</f>
        <v>301011104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301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9Rot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301010005</v>
      </c>
      <c r="H5046" s="134">
        <f>Systematic[[#This Row],[SampleVariableLabel]]+100*Systematic[[#This Row],[State]]</f>
        <v>301011205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301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10Ama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301010006</v>
      </c>
      <c r="H5047" s="134">
        <f>Systematic[[#This Row],[SampleVariableLabel]]+100*Systematic[[#This Row],[State]]</f>
        <v>301011306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302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R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302010001</v>
      </c>
      <c r="H5048" s="134">
        <f>Systematic[[#This Row],[SampleVariableLabel]]+100*Systematic[[#This Row],[State]]</f>
        <v>302010001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302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1Dig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302010002</v>
      </c>
      <c r="H5049" s="134">
        <f>Systematic[[#This Row],[SampleVariableLabel]]+100*Systematic[[#This Row],[State]]</f>
        <v>302010102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302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(D)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302010003</v>
      </c>
      <c r="H5050" s="134">
        <f>Systematic[[#This Row],[SampleVariableLabel]]+100*Systematic[[#This Row],[State]]</f>
        <v>302010203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302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(M.1)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302010004</v>
      </c>
      <c r="H5051" s="134">
        <f>Systematic[[#This Row],[SampleVariableLabel]]+100*Systematic[[#This Row],[State]]</f>
        <v>302010304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302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2Oct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302010005</v>
      </c>
      <c r="H5052" s="134">
        <f>Systematic[[#This Row],[SampleVariableLabel]]+100*Systematic[[#This Row],[State]]</f>
        <v>302010405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302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3M2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302010006</v>
      </c>
      <c r="H5053" s="134">
        <f>Systematic[[#This Row],[SampleVariableLabel]]+100*Systematic[[#This Row],[State]]</f>
        <v>302010506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302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M(c)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302010001</v>
      </c>
      <c r="H5054" s="134">
        <f>Systematic[[#This Row],[SampleVariableLabel]]+100*Systematic[[#This Row],[State]]</f>
        <v>302010601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302</v>
      </c>
      <c r="B5055" s="1">
        <f>IF(C5055=0,IF(B5054=Protocol!$V$20,1,B5054+1),B5054)</f>
        <v>1</v>
      </c>
      <c r="C5055" s="1">
        <f>IF(C5054+1=Protocol!$V$21,0,C5054+1)</f>
        <v>7</v>
      </c>
      <c r="D5055" s="1">
        <f t="shared" si="173"/>
        <v>2</v>
      </c>
      <c r="E5055" s="1" t="str">
        <f>INDEX(Protocol[Mark],MATCH(C5055,Protocol[Step],0))</f>
        <v>4P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302010002</v>
      </c>
      <c r="H5055" s="134">
        <f>Systematic[[#This Row],[SampleVariableLabel]]+100*Systematic[[#This Row],[State]]</f>
        <v>302010702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302</v>
      </c>
      <c r="B5056" s="1">
        <f>IF(C5056=0,IF(B5055=Protocol!$V$20,1,B5055+1),B5055)</f>
        <v>1</v>
      </c>
      <c r="C5056" s="1">
        <f>IF(C5055+1=Protocol!$V$21,0,C5055+1)</f>
        <v>8</v>
      </c>
      <c r="D5056" s="1">
        <f t="shared" si="173"/>
        <v>3</v>
      </c>
      <c r="E5056" s="1" t="str">
        <f>INDEX(Protocol[Mark],MATCH(C5056,Protocol[Step],0))</f>
        <v>5G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302010003</v>
      </c>
      <c r="H5056" s="134">
        <f>Systematic[[#This Row],[SampleVariableLabel]]+100*Systematic[[#This Row],[State]]</f>
        <v>302010803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302</v>
      </c>
      <c r="B5057" s="1">
        <f>IF(C5057=0,IF(B5056=Protocol!$V$20,1,B5056+1),B5056)</f>
        <v>1</v>
      </c>
      <c r="C5057" s="1">
        <f>IF(C5056+1=Protocol!$V$21,0,C5056+1)</f>
        <v>9</v>
      </c>
      <c r="D5057" s="1">
        <f t="shared" si="173"/>
        <v>4</v>
      </c>
      <c r="E5057" s="1" t="str">
        <f>INDEX(Protocol[Mark],MATCH(C5057,Protocol[Step],0))</f>
        <v>6S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302010004</v>
      </c>
      <c r="H5057" s="134">
        <f>Systematic[[#This Row],[SampleVariableLabel]]+100*Systematic[[#This Row],[State]]</f>
        <v>302010904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302</v>
      </c>
      <c r="B5058" s="1">
        <f>IF(C5058=0,IF(B5057=Protocol!$V$20,1,B5057+1),B5057)</f>
        <v>1</v>
      </c>
      <c r="C5058" s="1">
        <f>IF(C5057+1=Protocol!$V$21,0,C5057+1)</f>
        <v>10</v>
      </c>
      <c r="D5058" s="1">
        <f t="shared" si="173"/>
        <v>5</v>
      </c>
      <c r="E5058" s="1" t="str">
        <f>INDEX(Protocol[Mark],MATCH(C5058,Protocol[Step],0))</f>
        <v>7Gp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302010005</v>
      </c>
      <c r="H5058" s="134">
        <f>Systematic[[#This Row],[SampleVariableLabel]]+100*Systematic[[#This Row],[State]]</f>
        <v>302011005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302</v>
      </c>
      <c r="B5059" s="1">
        <f>IF(C5059=0,IF(B5058=Protocol!$V$20,1,B5058+1),B5058)</f>
        <v>1</v>
      </c>
      <c r="C5059" s="1">
        <f>IF(C5058+1=Protocol!$V$21,0,C5058+1)</f>
        <v>11</v>
      </c>
      <c r="D5059" s="1">
        <f t="shared" ref="D5059:D5122" si="175">IF(D5058=nVariables,1,D5058+1)</f>
        <v>6</v>
      </c>
      <c r="E5059" s="1" t="str">
        <f>INDEX(Protocol[Mark],MATCH(C5059,Protocol[Step],0))</f>
        <v>8U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302010006</v>
      </c>
      <c r="H5059" s="134">
        <f>Systematic[[#This Row],[SampleVariableLabel]]+100*Systematic[[#This Row],[State]]</f>
        <v>302011106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302</v>
      </c>
      <c r="B5060" s="1">
        <f>IF(C5060=0,IF(B5059=Protocol!$V$20,1,B5059+1),B5059)</f>
        <v>1</v>
      </c>
      <c r="C5060" s="1">
        <f>IF(C5059+1=Protocol!$V$21,0,C5059+1)</f>
        <v>12</v>
      </c>
      <c r="D5060" s="1">
        <f t="shared" si="175"/>
        <v>1</v>
      </c>
      <c r="E5060" s="1" t="str">
        <f>INDEX(Protocol[Mark],MATCH(C5060,Protocol[Step],0))</f>
        <v>9Rot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302010001</v>
      </c>
      <c r="H5060" s="134">
        <f>Systematic[[#This Row],[SampleVariableLabel]]+100*Systematic[[#This Row],[State]]</f>
        <v>302011201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302</v>
      </c>
      <c r="B5061" s="1">
        <f>IF(C5061=0,IF(B5060=Protocol!$V$20,1,B5060+1),B5060)</f>
        <v>1</v>
      </c>
      <c r="C5061" s="1">
        <f>IF(C5060+1=Protocol!$V$21,0,C5060+1)</f>
        <v>13</v>
      </c>
      <c r="D5061" s="1">
        <f t="shared" si="175"/>
        <v>2</v>
      </c>
      <c r="E5061" s="1" t="str">
        <f>INDEX(Protocol[Mark],MATCH(C5061,Protocol[Step],0))</f>
        <v>10Ama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302010002</v>
      </c>
      <c r="H5061" s="134">
        <f>Systematic[[#This Row],[SampleVariableLabel]]+100*Systematic[[#This Row],[State]]</f>
        <v>302011302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303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R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303010003</v>
      </c>
      <c r="H5062" s="134">
        <f>Systematic[[#This Row],[SampleVariableLabel]]+100*Systematic[[#This Row],[State]]</f>
        <v>303010003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303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1Dig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303010004</v>
      </c>
      <c r="H5063" s="134">
        <f>Systematic[[#This Row],[SampleVariableLabel]]+100*Systematic[[#This Row],[State]]</f>
        <v>303010104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303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(D)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303010005</v>
      </c>
      <c r="H5064" s="134">
        <f>Systematic[[#This Row],[SampleVariableLabel]]+100*Systematic[[#This Row],[State]]</f>
        <v>303010205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303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(M.1)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303010006</v>
      </c>
      <c r="H5065" s="134">
        <f>Systematic[[#This Row],[SampleVariableLabel]]+100*Systematic[[#This Row],[State]]</f>
        <v>303010306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303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2Oct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303010001</v>
      </c>
      <c r="H5066" s="134">
        <f>Systematic[[#This Row],[SampleVariableLabel]]+100*Systematic[[#This Row],[State]]</f>
        <v>303010401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303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3M2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303010002</v>
      </c>
      <c r="H5067" s="134">
        <f>Systematic[[#This Row],[SampleVariableLabel]]+100*Systematic[[#This Row],[State]]</f>
        <v>303010502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303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M(c)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303010003</v>
      </c>
      <c r="H5068" s="134">
        <f>Systematic[[#This Row],[SampleVariableLabel]]+100*Systematic[[#This Row],[State]]</f>
        <v>303010603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303</v>
      </c>
      <c r="B5069" s="1">
        <f>IF(C5069=0,IF(B5068=Protocol!$V$20,1,B5068+1),B5068)</f>
        <v>1</v>
      </c>
      <c r="C5069" s="1">
        <f>IF(C5068+1=Protocol!$V$21,0,C5068+1)</f>
        <v>7</v>
      </c>
      <c r="D5069" s="1">
        <f t="shared" si="175"/>
        <v>4</v>
      </c>
      <c r="E5069" s="1" t="str">
        <f>INDEX(Protocol[Mark],MATCH(C5069,Protocol[Step],0))</f>
        <v>4P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303010004</v>
      </c>
      <c r="H5069" s="134">
        <f>Systematic[[#This Row],[SampleVariableLabel]]+100*Systematic[[#This Row],[State]]</f>
        <v>303010704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303</v>
      </c>
      <c r="B5070" s="1">
        <f>IF(C5070=0,IF(B5069=Protocol!$V$20,1,B5069+1),B5069)</f>
        <v>1</v>
      </c>
      <c r="C5070" s="1">
        <f>IF(C5069+1=Protocol!$V$21,0,C5069+1)</f>
        <v>8</v>
      </c>
      <c r="D5070" s="1">
        <f t="shared" si="175"/>
        <v>5</v>
      </c>
      <c r="E5070" s="1" t="str">
        <f>INDEX(Protocol[Mark],MATCH(C5070,Protocol[Step],0))</f>
        <v>5G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303010005</v>
      </c>
      <c r="H5070" s="134">
        <f>Systematic[[#This Row],[SampleVariableLabel]]+100*Systematic[[#This Row],[State]]</f>
        <v>303010805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303</v>
      </c>
      <c r="B5071" s="1">
        <f>IF(C5071=0,IF(B5070=Protocol!$V$20,1,B5070+1),B5070)</f>
        <v>1</v>
      </c>
      <c r="C5071" s="1">
        <f>IF(C5070+1=Protocol!$V$21,0,C5070+1)</f>
        <v>9</v>
      </c>
      <c r="D5071" s="1">
        <f t="shared" si="175"/>
        <v>6</v>
      </c>
      <c r="E5071" s="1" t="str">
        <f>INDEX(Protocol[Mark],MATCH(C5071,Protocol[Step],0))</f>
        <v>6S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303010006</v>
      </c>
      <c r="H5071" s="134">
        <f>Systematic[[#This Row],[SampleVariableLabel]]+100*Systematic[[#This Row],[State]]</f>
        <v>303010906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303</v>
      </c>
      <c r="B5072" s="1">
        <f>IF(C5072=0,IF(B5071=Protocol!$V$20,1,B5071+1),B5071)</f>
        <v>1</v>
      </c>
      <c r="C5072" s="1">
        <f>IF(C5071+1=Protocol!$V$21,0,C5071+1)</f>
        <v>10</v>
      </c>
      <c r="D5072" s="1">
        <f t="shared" si="175"/>
        <v>1</v>
      </c>
      <c r="E5072" s="1" t="str">
        <f>INDEX(Protocol[Mark],MATCH(C5072,Protocol[Step],0))</f>
        <v>7Gp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303010001</v>
      </c>
      <c r="H5072" s="134">
        <f>Systematic[[#This Row],[SampleVariableLabel]]+100*Systematic[[#This Row],[State]]</f>
        <v>303011001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303</v>
      </c>
      <c r="B5073" s="1">
        <f>IF(C5073=0,IF(B5072=Protocol!$V$20,1,B5072+1),B5072)</f>
        <v>1</v>
      </c>
      <c r="C5073" s="1">
        <f>IF(C5072+1=Protocol!$V$21,0,C5072+1)</f>
        <v>11</v>
      </c>
      <c r="D5073" s="1">
        <f t="shared" si="175"/>
        <v>2</v>
      </c>
      <c r="E5073" s="1" t="str">
        <f>INDEX(Protocol[Mark],MATCH(C5073,Protocol[Step],0))</f>
        <v>8U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303010002</v>
      </c>
      <c r="H5073" s="134">
        <f>Systematic[[#This Row],[SampleVariableLabel]]+100*Systematic[[#This Row],[State]]</f>
        <v>303011102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303</v>
      </c>
      <c r="B5074" s="1">
        <f>IF(C5074=0,IF(B5073=Protocol!$V$20,1,B5073+1),B5073)</f>
        <v>1</v>
      </c>
      <c r="C5074" s="1">
        <f>IF(C5073+1=Protocol!$V$21,0,C5073+1)</f>
        <v>12</v>
      </c>
      <c r="D5074" s="1">
        <f t="shared" si="175"/>
        <v>3</v>
      </c>
      <c r="E5074" s="1" t="str">
        <f>INDEX(Protocol[Mark],MATCH(C5074,Protocol[Step],0))</f>
        <v>9Rot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303010003</v>
      </c>
      <c r="H5074" s="134">
        <f>Systematic[[#This Row],[SampleVariableLabel]]+100*Systematic[[#This Row],[State]]</f>
        <v>303011203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303</v>
      </c>
      <c r="B5075" s="1">
        <f>IF(C5075=0,IF(B5074=Protocol!$V$20,1,B5074+1),B5074)</f>
        <v>1</v>
      </c>
      <c r="C5075" s="1">
        <f>IF(C5074+1=Protocol!$V$21,0,C5074+1)</f>
        <v>13</v>
      </c>
      <c r="D5075" s="1">
        <f t="shared" si="175"/>
        <v>4</v>
      </c>
      <c r="E5075" s="1" t="str">
        <f>INDEX(Protocol[Mark],MATCH(C5075,Protocol[Step],0))</f>
        <v>10Ama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303010004</v>
      </c>
      <c r="H5075" s="134">
        <f>Systematic[[#This Row],[SampleVariableLabel]]+100*Systematic[[#This Row],[State]]</f>
        <v>303011304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304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R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304010005</v>
      </c>
      <c r="H5076" s="134">
        <f>Systematic[[#This Row],[SampleVariableLabel]]+100*Systematic[[#This Row],[State]]</f>
        <v>304010005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304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1Dig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304010006</v>
      </c>
      <c r="H5077" s="134">
        <f>Systematic[[#This Row],[SampleVariableLabel]]+100*Systematic[[#This Row],[State]]</f>
        <v>304010106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304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(D)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304010001</v>
      </c>
      <c r="H5078" s="134">
        <f>Systematic[[#This Row],[SampleVariableLabel]]+100*Systematic[[#This Row],[State]]</f>
        <v>304010201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304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(M.1)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304010002</v>
      </c>
      <c r="H5079" s="134">
        <f>Systematic[[#This Row],[SampleVariableLabel]]+100*Systematic[[#This Row],[State]]</f>
        <v>304010302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304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2Oct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304010003</v>
      </c>
      <c r="H5080" s="134">
        <f>Systematic[[#This Row],[SampleVariableLabel]]+100*Systematic[[#This Row],[State]]</f>
        <v>304010403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304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3M2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304010004</v>
      </c>
      <c r="H5081" s="134">
        <f>Systematic[[#This Row],[SampleVariableLabel]]+100*Systematic[[#This Row],[State]]</f>
        <v>304010504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304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M(c)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304010005</v>
      </c>
      <c r="H5082" s="134">
        <f>Systematic[[#This Row],[SampleVariableLabel]]+100*Systematic[[#This Row],[State]]</f>
        <v>304010605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304</v>
      </c>
      <c r="B5083" s="1">
        <f>IF(C5083=0,IF(B5082=Protocol!$V$20,1,B5082+1),B5082)</f>
        <v>1</v>
      </c>
      <c r="C5083" s="1">
        <f>IF(C5082+1=Protocol!$V$21,0,C5082+1)</f>
        <v>7</v>
      </c>
      <c r="D5083" s="1">
        <f t="shared" si="175"/>
        <v>6</v>
      </c>
      <c r="E5083" s="1" t="str">
        <f>INDEX(Protocol[Mark],MATCH(C5083,Protocol[Step],0))</f>
        <v>4P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304010006</v>
      </c>
      <c r="H5083" s="134">
        <f>Systematic[[#This Row],[SampleVariableLabel]]+100*Systematic[[#This Row],[State]]</f>
        <v>304010706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304</v>
      </c>
      <c r="B5084" s="1">
        <f>IF(C5084=0,IF(B5083=Protocol!$V$20,1,B5083+1),B5083)</f>
        <v>1</v>
      </c>
      <c r="C5084" s="1">
        <f>IF(C5083+1=Protocol!$V$21,0,C5083+1)</f>
        <v>8</v>
      </c>
      <c r="D5084" s="1">
        <f t="shared" si="175"/>
        <v>1</v>
      </c>
      <c r="E5084" s="1" t="str">
        <f>INDEX(Protocol[Mark],MATCH(C5084,Protocol[Step],0))</f>
        <v>5G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304010001</v>
      </c>
      <c r="H5084" s="134">
        <f>Systematic[[#This Row],[SampleVariableLabel]]+100*Systematic[[#This Row],[State]]</f>
        <v>304010801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304</v>
      </c>
      <c r="B5085" s="1">
        <f>IF(C5085=0,IF(B5084=Protocol!$V$20,1,B5084+1),B5084)</f>
        <v>1</v>
      </c>
      <c r="C5085" s="1">
        <f>IF(C5084+1=Protocol!$V$21,0,C5084+1)</f>
        <v>9</v>
      </c>
      <c r="D5085" s="1">
        <f t="shared" si="175"/>
        <v>2</v>
      </c>
      <c r="E5085" s="1" t="str">
        <f>INDEX(Protocol[Mark],MATCH(C5085,Protocol[Step],0))</f>
        <v>6S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304010002</v>
      </c>
      <c r="H5085" s="134">
        <f>Systematic[[#This Row],[SampleVariableLabel]]+100*Systematic[[#This Row],[State]]</f>
        <v>304010902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304</v>
      </c>
      <c r="B5086" s="1">
        <f>IF(C5086=0,IF(B5085=Protocol!$V$20,1,B5085+1),B5085)</f>
        <v>1</v>
      </c>
      <c r="C5086" s="1">
        <f>IF(C5085+1=Protocol!$V$21,0,C5085+1)</f>
        <v>10</v>
      </c>
      <c r="D5086" s="1">
        <f t="shared" si="175"/>
        <v>3</v>
      </c>
      <c r="E5086" s="1" t="str">
        <f>INDEX(Protocol[Mark],MATCH(C5086,Protocol[Step],0))</f>
        <v>7Gp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304010003</v>
      </c>
      <c r="H5086" s="134">
        <f>Systematic[[#This Row],[SampleVariableLabel]]+100*Systematic[[#This Row],[State]]</f>
        <v>304011003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304</v>
      </c>
      <c r="B5087" s="1">
        <f>IF(C5087=0,IF(B5086=Protocol!$V$20,1,B5086+1),B5086)</f>
        <v>1</v>
      </c>
      <c r="C5087" s="1">
        <f>IF(C5086+1=Protocol!$V$21,0,C5086+1)</f>
        <v>11</v>
      </c>
      <c r="D5087" s="1">
        <f t="shared" si="175"/>
        <v>4</v>
      </c>
      <c r="E5087" s="1" t="str">
        <f>INDEX(Protocol[Mark],MATCH(C5087,Protocol[Step],0))</f>
        <v>8U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304010004</v>
      </c>
      <c r="H5087" s="134">
        <f>Systematic[[#This Row],[SampleVariableLabel]]+100*Systematic[[#This Row],[State]]</f>
        <v>304011104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304</v>
      </c>
      <c r="B5088" s="1">
        <f>IF(C5088=0,IF(B5087=Protocol!$V$20,1,B5087+1),B5087)</f>
        <v>1</v>
      </c>
      <c r="C5088" s="1">
        <f>IF(C5087+1=Protocol!$V$21,0,C5087+1)</f>
        <v>12</v>
      </c>
      <c r="D5088" s="1">
        <f t="shared" si="175"/>
        <v>5</v>
      </c>
      <c r="E5088" s="1" t="str">
        <f>INDEX(Protocol[Mark],MATCH(C5088,Protocol[Step],0))</f>
        <v>9Rot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304010005</v>
      </c>
      <c r="H5088" s="134">
        <f>Systematic[[#This Row],[SampleVariableLabel]]+100*Systematic[[#This Row],[State]]</f>
        <v>304011205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304</v>
      </c>
      <c r="B5089" s="1">
        <f>IF(C5089=0,IF(B5088=Protocol!$V$20,1,B5088+1),B5088)</f>
        <v>1</v>
      </c>
      <c r="C5089" s="1">
        <f>IF(C5088+1=Protocol!$V$21,0,C5088+1)</f>
        <v>13</v>
      </c>
      <c r="D5089" s="1">
        <f t="shared" si="175"/>
        <v>6</v>
      </c>
      <c r="E5089" s="1" t="str">
        <f>INDEX(Protocol[Mark],MATCH(C5089,Protocol[Step],0))</f>
        <v>10Ama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304010006</v>
      </c>
      <c r="H5089" s="134">
        <f>Systematic[[#This Row],[SampleVariableLabel]]+100*Systematic[[#This Row],[State]]</f>
        <v>304011306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305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R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305010001</v>
      </c>
      <c r="H5090" s="134">
        <f>Systematic[[#This Row],[SampleVariableLabel]]+100*Systematic[[#This Row],[State]]</f>
        <v>305010001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305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305010002</v>
      </c>
      <c r="H5091" s="134">
        <f>Systematic[[#This Row],[SampleVariableLabel]]+100*Systematic[[#This Row],[State]]</f>
        <v>305010102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305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(D)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305010003</v>
      </c>
      <c r="H5092" s="134">
        <f>Systematic[[#This Row],[SampleVariableLabel]]+100*Systematic[[#This Row],[State]]</f>
        <v>305010203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305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(M.1)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305010004</v>
      </c>
      <c r="H5093" s="134">
        <f>Systematic[[#This Row],[SampleVariableLabel]]+100*Systematic[[#This Row],[State]]</f>
        <v>305010304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305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305010005</v>
      </c>
      <c r="H5094" s="134">
        <f>Systematic[[#This Row],[SampleVariableLabel]]+100*Systematic[[#This Row],[State]]</f>
        <v>305010405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305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3M2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305010006</v>
      </c>
      <c r="H5095" s="134">
        <f>Systematic[[#This Row],[SampleVariableLabel]]+100*Systematic[[#This Row],[State]]</f>
        <v>305010506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305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M(c)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305010001</v>
      </c>
      <c r="H5096" s="134">
        <f>Systematic[[#This Row],[SampleVariableLabel]]+100*Systematic[[#This Row],[State]]</f>
        <v>305010601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305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4P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305010002</v>
      </c>
      <c r="H5097" s="134">
        <f>Systematic[[#This Row],[SampleVariableLabel]]+100*Systematic[[#This Row],[State]]</f>
        <v>305010702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305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5G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305010003</v>
      </c>
      <c r="H5098" s="134">
        <f>Systematic[[#This Row],[SampleVariableLabel]]+100*Systematic[[#This Row],[State]]</f>
        <v>305010803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305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6S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305010004</v>
      </c>
      <c r="H5099" s="134">
        <f>Systematic[[#This Row],[SampleVariableLabel]]+100*Systematic[[#This Row],[State]]</f>
        <v>305010904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305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7Gp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305010005</v>
      </c>
      <c r="H5100" s="134">
        <f>Systematic[[#This Row],[SampleVariableLabel]]+100*Systematic[[#This Row],[State]]</f>
        <v>305011005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305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8U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305010006</v>
      </c>
      <c r="H5101" s="134">
        <f>Systematic[[#This Row],[SampleVariableLabel]]+100*Systematic[[#This Row],[State]]</f>
        <v>305011106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305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9Rot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305010001</v>
      </c>
      <c r="H5102" s="134">
        <f>Systematic[[#This Row],[SampleVariableLabel]]+100*Systematic[[#This Row],[State]]</f>
        <v>305011201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305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10Ama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305010002</v>
      </c>
      <c r="H5103" s="134">
        <f>Systematic[[#This Row],[SampleVariableLabel]]+100*Systematic[[#This Row],[State]]</f>
        <v>305011302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306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R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306010003</v>
      </c>
      <c r="H5104" s="134">
        <f>Systematic[[#This Row],[SampleVariableLabel]]+100*Systematic[[#This Row],[State]]</f>
        <v>306010003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306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1Dig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306010004</v>
      </c>
      <c r="H5105" s="134">
        <f>Systematic[[#This Row],[SampleVariableLabel]]+100*Systematic[[#This Row],[State]]</f>
        <v>306010104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306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(D)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306010005</v>
      </c>
      <c r="H5106" s="134">
        <f>Systematic[[#This Row],[SampleVariableLabel]]+100*Systematic[[#This Row],[State]]</f>
        <v>306010205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306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(M.1)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306010006</v>
      </c>
      <c r="H5107" s="134">
        <f>Systematic[[#This Row],[SampleVariableLabel]]+100*Systematic[[#This Row],[State]]</f>
        <v>306010306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306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2Oct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306010001</v>
      </c>
      <c r="H5108" s="134">
        <f>Systematic[[#This Row],[SampleVariableLabel]]+100*Systematic[[#This Row],[State]]</f>
        <v>306010401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306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3M2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306010002</v>
      </c>
      <c r="H5109" s="134">
        <f>Systematic[[#This Row],[SampleVariableLabel]]+100*Systematic[[#This Row],[State]]</f>
        <v>306010502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306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M(c)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306010003</v>
      </c>
      <c r="H5110" s="134">
        <f>Systematic[[#This Row],[SampleVariableLabel]]+100*Systematic[[#This Row],[State]]</f>
        <v>306010603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306</v>
      </c>
      <c r="B5111" s="1">
        <f>IF(C5111=0,IF(B5110=Protocol!$V$20,1,B5110+1),B5110)</f>
        <v>1</v>
      </c>
      <c r="C5111" s="1">
        <f>IF(C5110+1=Protocol!$V$21,0,C5110+1)</f>
        <v>7</v>
      </c>
      <c r="D5111" s="1">
        <f t="shared" si="175"/>
        <v>4</v>
      </c>
      <c r="E5111" s="1" t="str">
        <f>INDEX(Protocol[Mark],MATCH(C5111,Protocol[Step],0))</f>
        <v>4P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306010004</v>
      </c>
      <c r="H5111" s="134">
        <f>Systematic[[#This Row],[SampleVariableLabel]]+100*Systematic[[#This Row],[State]]</f>
        <v>306010704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306</v>
      </c>
      <c r="B5112" s="1">
        <f>IF(C5112=0,IF(B5111=Protocol!$V$20,1,B5111+1),B5111)</f>
        <v>1</v>
      </c>
      <c r="C5112" s="1">
        <f>IF(C5111+1=Protocol!$V$21,0,C5111+1)</f>
        <v>8</v>
      </c>
      <c r="D5112" s="1">
        <f t="shared" si="175"/>
        <v>5</v>
      </c>
      <c r="E5112" s="1" t="str">
        <f>INDEX(Protocol[Mark],MATCH(C5112,Protocol[Step],0))</f>
        <v>5G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306010005</v>
      </c>
      <c r="H5112" s="134">
        <f>Systematic[[#This Row],[SampleVariableLabel]]+100*Systematic[[#This Row],[State]]</f>
        <v>306010805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306</v>
      </c>
      <c r="B5113" s="1">
        <f>IF(C5113=0,IF(B5112=Protocol!$V$20,1,B5112+1),B5112)</f>
        <v>1</v>
      </c>
      <c r="C5113" s="1">
        <f>IF(C5112+1=Protocol!$V$21,0,C5112+1)</f>
        <v>9</v>
      </c>
      <c r="D5113" s="1">
        <f t="shared" si="175"/>
        <v>6</v>
      </c>
      <c r="E5113" s="1" t="str">
        <f>INDEX(Protocol[Mark],MATCH(C5113,Protocol[Step],0))</f>
        <v>6S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306010006</v>
      </c>
      <c r="H5113" s="134">
        <f>Systematic[[#This Row],[SampleVariableLabel]]+100*Systematic[[#This Row],[State]]</f>
        <v>306010906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306</v>
      </c>
      <c r="B5114" s="1">
        <f>IF(C5114=0,IF(B5113=Protocol!$V$20,1,B5113+1),B5113)</f>
        <v>1</v>
      </c>
      <c r="C5114" s="1">
        <f>IF(C5113+1=Protocol!$V$21,0,C5113+1)</f>
        <v>10</v>
      </c>
      <c r="D5114" s="1">
        <f t="shared" si="175"/>
        <v>1</v>
      </c>
      <c r="E5114" s="1" t="str">
        <f>INDEX(Protocol[Mark],MATCH(C5114,Protocol[Step],0))</f>
        <v>7Gp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306010001</v>
      </c>
      <c r="H5114" s="134">
        <f>Systematic[[#This Row],[SampleVariableLabel]]+100*Systematic[[#This Row],[State]]</f>
        <v>306011001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306</v>
      </c>
      <c r="B5115" s="1">
        <f>IF(C5115=0,IF(B5114=Protocol!$V$20,1,B5114+1),B5114)</f>
        <v>1</v>
      </c>
      <c r="C5115" s="1">
        <f>IF(C5114+1=Protocol!$V$21,0,C5114+1)</f>
        <v>11</v>
      </c>
      <c r="D5115" s="1">
        <f t="shared" si="175"/>
        <v>2</v>
      </c>
      <c r="E5115" s="1" t="str">
        <f>INDEX(Protocol[Mark],MATCH(C5115,Protocol[Step],0))</f>
        <v>8U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306010002</v>
      </c>
      <c r="H5115" s="134">
        <f>Systematic[[#This Row],[SampleVariableLabel]]+100*Systematic[[#This Row],[State]]</f>
        <v>306011102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306</v>
      </c>
      <c r="B5116" s="1">
        <f>IF(C5116=0,IF(B5115=Protocol!$V$20,1,B5115+1),B5115)</f>
        <v>1</v>
      </c>
      <c r="C5116" s="1">
        <f>IF(C5115+1=Protocol!$V$21,0,C5115+1)</f>
        <v>12</v>
      </c>
      <c r="D5116" s="1">
        <f t="shared" si="175"/>
        <v>3</v>
      </c>
      <c r="E5116" s="1" t="str">
        <f>INDEX(Protocol[Mark],MATCH(C5116,Protocol[Step],0))</f>
        <v>9Rot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306010003</v>
      </c>
      <c r="H5116" s="134">
        <f>Systematic[[#This Row],[SampleVariableLabel]]+100*Systematic[[#This Row],[State]]</f>
        <v>306011203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306</v>
      </c>
      <c r="B5117" s="1">
        <f>IF(C5117=0,IF(B5116=Protocol!$V$20,1,B5116+1),B5116)</f>
        <v>1</v>
      </c>
      <c r="C5117" s="1">
        <f>IF(C5116+1=Protocol!$V$21,0,C5116+1)</f>
        <v>13</v>
      </c>
      <c r="D5117" s="1">
        <f t="shared" si="175"/>
        <v>4</v>
      </c>
      <c r="E5117" s="1" t="str">
        <f>INDEX(Protocol[Mark],MATCH(C5117,Protocol[Step],0))</f>
        <v>10Ama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306010004</v>
      </c>
      <c r="H5117" s="134">
        <f>Systematic[[#This Row],[SampleVariableLabel]]+100*Systematic[[#This Row],[State]]</f>
        <v>306011304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307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R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307010005</v>
      </c>
      <c r="H5118" s="134">
        <f>Systematic[[#This Row],[SampleVariableLabel]]+100*Systematic[[#This Row],[State]]</f>
        <v>307010005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307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1Dig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307010006</v>
      </c>
      <c r="H5119" s="134">
        <f>Systematic[[#This Row],[SampleVariableLabel]]+100*Systematic[[#This Row],[State]]</f>
        <v>307010106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307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(D)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307010001</v>
      </c>
      <c r="H5120" s="134">
        <f>Systematic[[#This Row],[SampleVariableLabel]]+100*Systematic[[#This Row],[State]]</f>
        <v>307010201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307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(M.1)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307010002</v>
      </c>
      <c r="H5121" s="134">
        <f>Systematic[[#This Row],[SampleVariableLabel]]+100*Systematic[[#This Row],[State]]</f>
        <v>307010302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307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2Oct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307010003</v>
      </c>
      <c r="H5122" s="134">
        <f>Systematic[[#This Row],[SampleVariableLabel]]+100*Systematic[[#This Row],[State]]</f>
        <v>307010403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307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3M2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307010004</v>
      </c>
      <c r="H5123" s="134">
        <f>Systematic[[#This Row],[SampleVariableLabel]]+100*Systematic[[#This Row],[State]]</f>
        <v>307010504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307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M(c)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307010005</v>
      </c>
      <c r="H5124" s="134">
        <f>Systematic[[#This Row],[SampleVariableLabel]]+100*Systematic[[#This Row],[State]]</f>
        <v>307010605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307</v>
      </c>
      <c r="B5125" s="1">
        <f>IF(C5125=0,IF(B5124=Protocol!$V$20,1,B5124+1),B5124)</f>
        <v>1</v>
      </c>
      <c r="C5125" s="1">
        <f>IF(C5124+1=Protocol!$V$21,0,C5124+1)</f>
        <v>7</v>
      </c>
      <c r="D5125" s="1">
        <f t="shared" si="177"/>
        <v>6</v>
      </c>
      <c r="E5125" s="1" t="str">
        <f>INDEX(Protocol[Mark],MATCH(C5125,Protocol[Step],0))</f>
        <v>4P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307010006</v>
      </c>
      <c r="H5125" s="134">
        <f>Systematic[[#This Row],[SampleVariableLabel]]+100*Systematic[[#This Row],[State]]</f>
        <v>307010706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307</v>
      </c>
      <c r="B5126" s="1">
        <f>IF(C5126=0,IF(B5125=Protocol!$V$20,1,B5125+1),B5125)</f>
        <v>1</v>
      </c>
      <c r="C5126" s="1">
        <f>IF(C5125+1=Protocol!$V$21,0,C5125+1)</f>
        <v>8</v>
      </c>
      <c r="D5126" s="1">
        <f t="shared" si="177"/>
        <v>1</v>
      </c>
      <c r="E5126" s="1" t="str">
        <f>INDEX(Protocol[Mark],MATCH(C5126,Protocol[Step],0))</f>
        <v>5G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307010001</v>
      </c>
      <c r="H5126" s="134">
        <f>Systematic[[#This Row],[SampleVariableLabel]]+100*Systematic[[#This Row],[State]]</f>
        <v>307010801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307</v>
      </c>
      <c r="B5127" s="1">
        <f>IF(C5127=0,IF(B5126=Protocol!$V$20,1,B5126+1),B5126)</f>
        <v>1</v>
      </c>
      <c r="C5127" s="1">
        <f>IF(C5126+1=Protocol!$V$21,0,C5126+1)</f>
        <v>9</v>
      </c>
      <c r="D5127" s="1">
        <f t="shared" si="177"/>
        <v>2</v>
      </c>
      <c r="E5127" s="1" t="str">
        <f>INDEX(Protocol[Mark],MATCH(C5127,Protocol[Step],0))</f>
        <v>6S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307010002</v>
      </c>
      <c r="H5127" s="134">
        <f>Systematic[[#This Row],[SampleVariableLabel]]+100*Systematic[[#This Row],[State]]</f>
        <v>307010902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307</v>
      </c>
      <c r="B5128" s="1">
        <f>IF(C5128=0,IF(B5127=Protocol!$V$20,1,B5127+1),B5127)</f>
        <v>1</v>
      </c>
      <c r="C5128" s="1">
        <f>IF(C5127+1=Protocol!$V$21,0,C5127+1)</f>
        <v>10</v>
      </c>
      <c r="D5128" s="1">
        <f t="shared" si="177"/>
        <v>3</v>
      </c>
      <c r="E5128" s="1" t="str">
        <f>INDEX(Protocol[Mark],MATCH(C5128,Protocol[Step],0))</f>
        <v>7Gp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307010003</v>
      </c>
      <c r="H5128" s="134">
        <f>Systematic[[#This Row],[SampleVariableLabel]]+100*Systematic[[#This Row],[State]]</f>
        <v>307011003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307</v>
      </c>
      <c r="B5129" s="1">
        <f>IF(C5129=0,IF(B5128=Protocol!$V$20,1,B5128+1),B5128)</f>
        <v>1</v>
      </c>
      <c r="C5129" s="1">
        <f>IF(C5128+1=Protocol!$V$21,0,C5128+1)</f>
        <v>11</v>
      </c>
      <c r="D5129" s="1">
        <f t="shared" si="177"/>
        <v>4</v>
      </c>
      <c r="E5129" s="1" t="str">
        <f>INDEX(Protocol[Mark],MATCH(C5129,Protocol[Step],0))</f>
        <v>8U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307010004</v>
      </c>
      <c r="H5129" s="134">
        <f>Systematic[[#This Row],[SampleVariableLabel]]+100*Systematic[[#This Row],[State]]</f>
        <v>307011104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307</v>
      </c>
      <c r="B5130" s="1">
        <f>IF(C5130=0,IF(B5129=Protocol!$V$20,1,B5129+1),B5129)</f>
        <v>1</v>
      </c>
      <c r="C5130" s="1">
        <f>IF(C5129+1=Protocol!$V$21,0,C5129+1)</f>
        <v>12</v>
      </c>
      <c r="D5130" s="1">
        <f t="shared" si="177"/>
        <v>5</v>
      </c>
      <c r="E5130" s="1" t="str">
        <f>INDEX(Protocol[Mark],MATCH(C5130,Protocol[Step],0))</f>
        <v>9Rot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307010005</v>
      </c>
      <c r="H5130" s="134">
        <f>Systematic[[#This Row],[SampleVariableLabel]]+100*Systematic[[#This Row],[State]]</f>
        <v>307011205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307</v>
      </c>
      <c r="B5131" s="1">
        <f>IF(C5131=0,IF(B5130=Protocol!$V$20,1,B5130+1),B5130)</f>
        <v>1</v>
      </c>
      <c r="C5131" s="1">
        <f>IF(C5130+1=Protocol!$V$21,0,C5130+1)</f>
        <v>13</v>
      </c>
      <c r="D5131" s="1">
        <f t="shared" si="177"/>
        <v>6</v>
      </c>
      <c r="E5131" s="1" t="str">
        <f>INDEX(Protocol[Mark],MATCH(C5131,Protocol[Step],0))</f>
        <v>10Ama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307010006</v>
      </c>
      <c r="H5131" s="134">
        <f>Systematic[[#This Row],[SampleVariableLabel]]+100*Systematic[[#This Row],[State]]</f>
        <v>307011306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308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R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308010001</v>
      </c>
      <c r="H5132" s="134">
        <f>Systematic[[#This Row],[SampleVariableLabel]]+100*Systematic[[#This Row],[State]]</f>
        <v>308010001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308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1Dig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308010002</v>
      </c>
      <c r="H5133" s="134">
        <f>Systematic[[#This Row],[SampleVariableLabel]]+100*Systematic[[#This Row],[State]]</f>
        <v>308010102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308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(D)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308010003</v>
      </c>
      <c r="H5134" s="134">
        <f>Systematic[[#This Row],[SampleVariableLabel]]+100*Systematic[[#This Row],[State]]</f>
        <v>308010203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308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(M.1)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308010004</v>
      </c>
      <c r="H5135" s="134">
        <f>Systematic[[#This Row],[SampleVariableLabel]]+100*Systematic[[#This Row],[State]]</f>
        <v>308010304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308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2Oct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308010005</v>
      </c>
      <c r="H5136" s="134">
        <f>Systematic[[#This Row],[SampleVariableLabel]]+100*Systematic[[#This Row],[State]]</f>
        <v>308010405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308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3M2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308010006</v>
      </c>
      <c r="H5137" s="134">
        <f>Systematic[[#This Row],[SampleVariableLabel]]+100*Systematic[[#This Row],[State]]</f>
        <v>308010506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308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M(c)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308010001</v>
      </c>
      <c r="H5138" s="134">
        <f>Systematic[[#This Row],[SampleVariableLabel]]+100*Systematic[[#This Row],[State]]</f>
        <v>308010601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308</v>
      </c>
      <c r="B5139" s="1">
        <f>IF(C5139=0,IF(B5138=Protocol!$V$20,1,B5138+1),B5138)</f>
        <v>1</v>
      </c>
      <c r="C5139" s="1">
        <f>IF(C5138+1=Protocol!$V$21,0,C5138+1)</f>
        <v>7</v>
      </c>
      <c r="D5139" s="1">
        <f t="shared" si="177"/>
        <v>2</v>
      </c>
      <c r="E5139" s="1" t="str">
        <f>INDEX(Protocol[Mark],MATCH(C5139,Protocol[Step],0))</f>
        <v>4P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308010002</v>
      </c>
      <c r="H5139" s="134">
        <f>Systematic[[#This Row],[SampleVariableLabel]]+100*Systematic[[#This Row],[State]]</f>
        <v>308010702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308</v>
      </c>
      <c r="B5140" s="1">
        <f>IF(C5140=0,IF(B5139=Protocol!$V$20,1,B5139+1),B5139)</f>
        <v>1</v>
      </c>
      <c r="C5140" s="1">
        <f>IF(C5139+1=Protocol!$V$21,0,C5139+1)</f>
        <v>8</v>
      </c>
      <c r="D5140" s="1">
        <f t="shared" si="177"/>
        <v>3</v>
      </c>
      <c r="E5140" s="1" t="str">
        <f>INDEX(Protocol[Mark],MATCH(C5140,Protocol[Step],0))</f>
        <v>5G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308010003</v>
      </c>
      <c r="H5140" s="134">
        <f>Systematic[[#This Row],[SampleVariableLabel]]+100*Systematic[[#This Row],[State]]</f>
        <v>308010803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308</v>
      </c>
      <c r="B5141" s="1">
        <f>IF(C5141=0,IF(B5140=Protocol!$V$20,1,B5140+1),B5140)</f>
        <v>1</v>
      </c>
      <c r="C5141" s="1">
        <f>IF(C5140+1=Protocol!$V$21,0,C5140+1)</f>
        <v>9</v>
      </c>
      <c r="D5141" s="1">
        <f t="shared" si="177"/>
        <v>4</v>
      </c>
      <c r="E5141" s="1" t="str">
        <f>INDEX(Protocol[Mark],MATCH(C5141,Protocol[Step],0))</f>
        <v>6S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308010004</v>
      </c>
      <c r="H5141" s="134">
        <f>Systematic[[#This Row],[SampleVariableLabel]]+100*Systematic[[#This Row],[State]]</f>
        <v>308010904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308</v>
      </c>
      <c r="B5142" s="1">
        <f>IF(C5142=0,IF(B5141=Protocol!$V$20,1,B5141+1),B5141)</f>
        <v>1</v>
      </c>
      <c r="C5142" s="1">
        <f>IF(C5141+1=Protocol!$V$21,0,C5141+1)</f>
        <v>10</v>
      </c>
      <c r="D5142" s="1">
        <f t="shared" si="177"/>
        <v>5</v>
      </c>
      <c r="E5142" s="1" t="str">
        <f>INDEX(Protocol[Mark],MATCH(C5142,Protocol[Step],0))</f>
        <v>7Gp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308010005</v>
      </c>
      <c r="H5142" s="134">
        <f>Systematic[[#This Row],[SampleVariableLabel]]+100*Systematic[[#This Row],[State]]</f>
        <v>308011005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308</v>
      </c>
      <c r="B5143" s="1">
        <f>IF(C5143=0,IF(B5142=Protocol!$V$20,1,B5142+1),B5142)</f>
        <v>1</v>
      </c>
      <c r="C5143" s="1">
        <f>IF(C5142+1=Protocol!$V$21,0,C5142+1)</f>
        <v>11</v>
      </c>
      <c r="D5143" s="1">
        <f t="shared" si="177"/>
        <v>6</v>
      </c>
      <c r="E5143" s="1" t="str">
        <f>INDEX(Protocol[Mark],MATCH(C5143,Protocol[Step],0))</f>
        <v>8U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308010006</v>
      </c>
      <c r="H5143" s="134">
        <f>Systematic[[#This Row],[SampleVariableLabel]]+100*Systematic[[#This Row],[State]]</f>
        <v>308011106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308</v>
      </c>
      <c r="B5144" s="1">
        <f>IF(C5144=0,IF(B5143=Protocol!$V$20,1,B5143+1),B5143)</f>
        <v>1</v>
      </c>
      <c r="C5144" s="1">
        <f>IF(C5143+1=Protocol!$V$21,0,C5143+1)</f>
        <v>12</v>
      </c>
      <c r="D5144" s="1">
        <f t="shared" si="177"/>
        <v>1</v>
      </c>
      <c r="E5144" s="1" t="str">
        <f>INDEX(Protocol[Mark],MATCH(C5144,Protocol[Step],0))</f>
        <v>9Rot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308010001</v>
      </c>
      <c r="H5144" s="134">
        <f>Systematic[[#This Row],[SampleVariableLabel]]+100*Systematic[[#This Row],[State]]</f>
        <v>308011201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308</v>
      </c>
      <c r="B5145" s="1">
        <f>IF(C5145=0,IF(B5144=Protocol!$V$20,1,B5144+1),B5144)</f>
        <v>1</v>
      </c>
      <c r="C5145" s="1">
        <f>IF(C5144+1=Protocol!$V$21,0,C5144+1)</f>
        <v>13</v>
      </c>
      <c r="D5145" s="1">
        <f t="shared" si="177"/>
        <v>2</v>
      </c>
      <c r="E5145" s="1" t="str">
        <f>INDEX(Protocol[Mark],MATCH(C5145,Protocol[Step],0))</f>
        <v>10Ama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308010002</v>
      </c>
      <c r="H5145" s="134">
        <f>Systematic[[#This Row],[SampleVariableLabel]]+100*Systematic[[#This Row],[State]]</f>
        <v>308011302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309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R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309010003</v>
      </c>
      <c r="H5146" s="134">
        <f>Systematic[[#This Row],[SampleVariableLabel]]+100*Systematic[[#This Row],[State]]</f>
        <v>309010003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309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1Dig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309010004</v>
      </c>
      <c r="H5147" s="134">
        <f>Systematic[[#This Row],[SampleVariableLabel]]+100*Systematic[[#This Row],[State]]</f>
        <v>309010104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309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(D)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309010005</v>
      </c>
      <c r="H5148" s="134">
        <f>Systematic[[#This Row],[SampleVariableLabel]]+100*Systematic[[#This Row],[State]]</f>
        <v>309010205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309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(M.1)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309010006</v>
      </c>
      <c r="H5149" s="134">
        <f>Systematic[[#This Row],[SampleVariableLabel]]+100*Systematic[[#This Row],[State]]</f>
        <v>309010306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309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2Oct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309010001</v>
      </c>
      <c r="H5150" s="134">
        <f>Systematic[[#This Row],[SampleVariableLabel]]+100*Systematic[[#This Row],[State]]</f>
        <v>309010401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309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3M2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309010002</v>
      </c>
      <c r="H5151" s="134">
        <f>Systematic[[#This Row],[SampleVariableLabel]]+100*Systematic[[#This Row],[State]]</f>
        <v>309010502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309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M(c)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309010003</v>
      </c>
      <c r="H5152" s="134">
        <f>Systematic[[#This Row],[SampleVariableLabel]]+100*Systematic[[#This Row],[State]]</f>
        <v>309010603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309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4P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309010004</v>
      </c>
      <c r="H5153" s="134">
        <f>Systematic[[#This Row],[SampleVariableLabel]]+100*Systematic[[#This Row],[State]]</f>
        <v>309010704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309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5G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309010005</v>
      </c>
      <c r="H5154" s="134">
        <f>Systematic[[#This Row],[SampleVariableLabel]]+100*Systematic[[#This Row],[State]]</f>
        <v>309010805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309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6S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309010006</v>
      </c>
      <c r="H5155" s="134">
        <f>Systematic[[#This Row],[SampleVariableLabel]]+100*Systematic[[#This Row],[State]]</f>
        <v>309010906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309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7Gp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309010001</v>
      </c>
      <c r="H5156" s="134">
        <f>Systematic[[#This Row],[SampleVariableLabel]]+100*Systematic[[#This Row],[State]]</f>
        <v>309011001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309</v>
      </c>
      <c r="B5157" s="1">
        <f>IF(C5157=0,IF(B5156=Protocol!$V$20,1,B5156+1),B5156)</f>
        <v>1</v>
      </c>
      <c r="C5157" s="1">
        <f>IF(C5156+1=Protocol!$V$21,0,C5156+1)</f>
        <v>11</v>
      </c>
      <c r="D5157" s="1">
        <f t="shared" si="177"/>
        <v>2</v>
      </c>
      <c r="E5157" s="1" t="str">
        <f>INDEX(Protocol[Mark],MATCH(C5157,Protocol[Step],0))</f>
        <v>8U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309010002</v>
      </c>
      <c r="H5157" s="134">
        <f>Systematic[[#This Row],[SampleVariableLabel]]+100*Systematic[[#This Row],[State]]</f>
        <v>309011102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309</v>
      </c>
      <c r="B5158" s="1">
        <f>IF(C5158=0,IF(B5157=Protocol!$V$20,1,B5157+1),B5157)</f>
        <v>1</v>
      </c>
      <c r="C5158" s="1">
        <f>IF(C5157+1=Protocol!$V$21,0,C5157+1)</f>
        <v>12</v>
      </c>
      <c r="D5158" s="1">
        <f t="shared" si="177"/>
        <v>3</v>
      </c>
      <c r="E5158" s="1" t="str">
        <f>INDEX(Protocol[Mark],MATCH(C5158,Protocol[Step],0))</f>
        <v>9Rot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309010003</v>
      </c>
      <c r="H5158" s="134">
        <f>Systematic[[#This Row],[SampleVariableLabel]]+100*Systematic[[#This Row],[State]]</f>
        <v>309011203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309</v>
      </c>
      <c r="B5159" s="1">
        <f>IF(C5159=0,IF(B5158=Protocol!$V$20,1,B5158+1),B5158)</f>
        <v>1</v>
      </c>
      <c r="C5159" s="1">
        <f>IF(C5158+1=Protocol!$V$21,0,C5158+1)</f>
        <v>13</v>
      </c>
      <c r="D5159" s="1">
        <f t="shared" si="177"/>
        <v>4</v>
      </c>
      <c r="E5159" s="1" t="str">
        <f>INDEX(Protocol[Mark],MATCH(C5159,Protocol[Step],0))</f>
        <v>10Ama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309010004</v>
      </c>
      <c r="H5159" s="134">
        <f>Systematic[[#This Row],[SampleVariableLabel]]+100*Systematic[[#This Row],[State]]</f>
        <v>309011304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310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R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310010005</v>
      </c>
      <c r="H5160" s="134">
        <f>Systematic[[#This Row],[SampleVariableLabel]]+100*Systematic[[#This Row],[State]]</f>
        <v>310010005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310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1Dig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310010006</v>
      </c>
      <c r="H5161" s="134">
        <f>Systematic[[#This Row],[SampleVariableLabel]]+100*Systematic[[#This Row],[State]]</f>
        <v>310010106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310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(D)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310010001</v>
      </c>
      <c r="H5162" s="134">
        <f>Systematic[[#This Row],[SampleVariableLabel]]+100*Systematic[[#This Row],[State]]</f>
        <v>310010201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310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(M.1)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310010002</v>
      </c>
      <c r="H5163" s="134">
        <f>Systematic[[#This Row],[SampleVariableLabel]]+100*Systematic[[#This Row],[State]]</f>
        <v>310010302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310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2Oct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310010003</v>
      </c>
      <c r="H5164" s="134">
        <f>Systematic[[#This Row],[SampleVariableLabel]]+100*Systematic[[#This Row],[State]]</f>
        <v>310010403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310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3M2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310010004</v>
      </c>
      <c r="H5165" s="134">
        <f>Systematic[[#This Row],[SampleVariableLabel]]+100*Systematic[[#This Row],[State]]</f>
        <v>310010504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310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M(c)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310010005</v>
      </c>
      <c r="H5166" s="134">
        <f>Systematic[[#This Row],[SampleVariableLabel]]+100*Systematic[[#This Row],[State]]</f>
        <v>310010605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310</v>
      </c>
      <c r="B5167" s="1">
        <f>IF(C5167=0,IF(B5166=Protocol!$V$20,1,B5166+1),B5166)</f>
        <v>1</v>
      </c>
      <c r="C5167" s="1">
        <f>IF(C5166+1=Protocol!$V$21,0,C5166+1)</f>
        <v>7</v>
      </c>
      <c r="D5167" s="1">
        <f t="shared" si="177"/>
        <v>6</v>
      </c>
      <c r="E5167" s="1" t="str">
        <f>INDEX(Protocol[Mark],MATCH(C5167,Protocol[Step],0))</f>
        <v>4P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310010006</v>
      </c>
      <c r="H5167" s="134">
        <f>Systematic[[#This Row],[SampleVariableLabel]]+100*Systematic[[#This Row],[State]]</f>
        <v>310010706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310</v>
      </c>
      <c r="B5168" s="1">
        <f>IF(C5168=0,IF(B5167=Protocol!$V$20,1,B5167+1),B5167)</f>
        <v>1</v>
      </c>
      <c r="C5168" s="1">
        <f>IF(C5167+1=Protocol!$V$21,0,C5167+1)</f>
        <v>8</v>
      </c>
      <c r="D5168" s="1">
        <f t="shared" si="177"/>
        <v>1</v>
      </c>
      <c r="E5168" s="1" t="str">
        <f>INDEX(Protocol[Mark],MATCH(C5168,Protocol[Step],0))</f>
        <v>5G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310010001</v>
      </c>
      <c r="H5168" s="134">
        <f>Systematic[[#This Row],[SampleVariableLabel]]+100*Systematic[[#This Row],[State]]</f>
        <v>310010801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310</v>
      </c>
      <c r="B5169" s="1">
        <f>IF(C5169=0,IF(B5168=Protocol!$V$20,1,B5168+1),B5168)</f>
        <v>1</v>
      </c>
      <c r="C5169" s="1">
        <f>IF(C5168+1=Protocol!$V$21,0,C5168+1)</f>
        <v>9</v>
      </c>
      <c r="D5169" s="1">
        <f t="shared" si="177"/>
        <v>2</v>
      </c>
      <c r="E5169" s="1" t="str">
        <f>INDEX(Protocol[Mark],MATCH(C5169,Protocol[Step],0))</f>
        <v>6S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310010002</v>
      </c>
      <c r="H5169" s="134">
        <f>Systematic[[#This Row],[SampleVariableLabel]]+100*Systematic[[#This Row],[State]]</f>
        <v>310010902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310</v>
      </c>
      <c r="B5170" s="1">
        <f>IF(C5170=0,IF(B5169=Protocol!$V$20,1,B5169+1),B5169)</f>
        <v>1</v>
      </c>
      <c r="C5170" s="1">
        <f>IF(C5169+1=Protocol!$V$21,0,C5169+1)</f>
        <v>10</v>
      </c>
      <c r="D5170" s="1">
        <f t="shared" si="177"/>
        <v>3</v>
      </c>
      <c r="E5170" s="1" t="str">
        <f>INDEX(Protocol[Mark],MATCH(C5170,Protocol[Step],0))</f>
        <v>7Gp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310010003</v>
      </c>
      <c r="H5170" s="134">
        <f>Systematic[[#This Row],[SampleVariableLabel]]+100*Systematic[[#This Row],[State]]</f>
        <v>310011003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310</v>
      </c>
      <c r="B5171" s="1">
        <f>IF(C5171=0,IF(B5170=Protocol!$V$20,1,B5170+1),B5170)</f>
        <v>1</v>
      </c>
      <c r="C5171" s="1">
        <f>IF(C5170+1=Protocol!$V$21,0,C5170+1)</f>
        <v>11</v>
      </c>
      <c r="D5171" s="1">
        <f t="shared" si="177"/>
        <v>4</v>
      </c>
      <c r="E5171" s="1" t="str">
        <f>INDEX(Protocol[Mark],MATCH(C5171,Protocol[Step],0))</f>
        <v>8U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310010004</v>
      </c>
      <c r="H5171" s="134">
        <f>Systematic[[#This Row],[SampleVariableLabel]]+100*Systematic[[#This Row],[State]]</f>
        <v>310011104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310</v>
      </c>
      <c r="B5172" s="1">
        <f>IF(C5172=0,IF(B5171=Protocol!$V$20,1,B5171+1),B5171)</f>
        <v>1</v>
      </c>
      <c r="C5172" s="1">
        <f>IF(C5171+1=Protocol!$V$21,0,C5171+1)</f>
        <v>12</v>
      </c>
      <c r="D5172" s="1">
        <f t="shared" si="177"/>
        <v>5</v>
      </c>
      <c r="E5172" s="1" t="str">
        <f>INDEX(Protocol[Mark],MATCH(C5172,Protocol[Step],0))</f>
        <v>9Rot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310010005</v>
      </c>
      <c r="H5172" s="134">
        <f>Systematic[[#This Row],[SampleVariableLabel]]+100*Systematic[[#This Row],[State]]</f>
        <v>310011205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310</v>
      </c>
      <c r="B5173" s="1">
        <f>IF(C5173=0,IF(B5172=Protocol!$V$20,1,B5172+1),B5172)</f>
        <v>1</v>
      </c>
      <c r="C5173" s="1">
        <f>IF(C5172+1=Protocol!$V$21,0,C5172+1)</f>
        <v>13</v>
      </c>
      <c r="D5173" s="1">
        <f t="shared" si="177"/>
        <v>6</v>
      </c>
      <c r="E5173" s="1" t="str">
        <f>INDEX(Protocol[Mark],MATCH(C5173,Protocol[Step],0))</f>
        <v>10Ama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310010006</v>
      </c>
      <c r="H5173" s="134">
        <f>Systematic[[#This Row],[SampleVariableLabel]]+100*Systematic[[#This Row],[State]]</f>
        <v>310011306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311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R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311010001</v>
      </c>
      <c r="H5174" s="134">
        <f>Systematic[[#This Row],[SampleVariableLabel]]+100*Systematic[[#This Row],[State]]</f>
        <v>311010001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311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1Dig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311010002</v>
      </c>
      <c r="H5175" s="134">
        <f>Systematic[[#This Row],[SampleVariableLabel]]+100*Systematic[[#This Row],[State]]</f>
        <v>311010102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311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(D)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311010003</v>
      </c>
      <c r="H5176" s="134">
        <f>Systematic[[#This Row],[SampleVariableLabel]]+100*Systematic[[#This Row],[State]]</f>
        <v>311010203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311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(M.1)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311010004</v>
      </c>
      <c r="H5177" s="134">
        <f>Systematic[[#This Row],[SampleVariableLabel]]+100*Systematic[[#This Row],[State]]</f>
        <v>311010304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311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2Oct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311010005</v>
      </c>
      <c r="H5178" s="134">
        <f>Systematic[[#This Row],[SampleVariableLabel]]+100*Systematic[[#This Row],[State]]</f>
        <v>311010405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311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3M2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311010006</v>
      </c>
      <c r="H5179" s="134">
        <f>Systematic[[#This Row],[SampleVariableLabel]]+100*Systematic[[#This Row],[State]]</f>
        <v>311010506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311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M(c)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311010001</v>
      </c>
      <c r="H5180" s="134">
        <f>Systematic[[#This Row],[SampleVariableLabel]]+100*Systematic[[#This Row],[State]]</f>
        <v>311010601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311</v>
      </c>
      <c r="B5181" s="1">
        <f>IF(C5181=0,IF(B5180=Protocol!$V$20,1,B5180+1),B5180)</f>
        <v>1</v>
      </c>
      <c r="C5181" s="1">
        <f>IF(C5180+1=Protocol!$V$21,0,C5180+1)</f>
        <v>7</v>
      </c>
      <c r="D5181" s="1">
        <f t="shared" si="177"/>
        <v>2</v>
      </c>
      <c r="E5181" s="1" t="str">
        <f>INDEX(Protocol[Mark],MATCH(C5181,Protocol[Step],0))</f>
        <v>4P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311010002</v>
      </c>
      <c r="H5181" s="134">
        <f>Systematic[[#This Row],[SampleVariableLabel]]+100*Systematic[[#This Row],[State]]</f>
        <v>311010702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311</v>
      </c>
      <c r="B5182" s="1">
        <f>IF(C5182=0,IF(B5181=Protocol!$V$20,1,B5181+1),B5181)</f>
        <v>1</v>
      </c>
      <c r="C5182" s="1">
        <f>IF(C5181+1=Protocol!$V$21,0,C5181+1)</f>
        <v>8</v>
      </c>
      <c r="D5182" s="1">
        <f t="shared" si="177"/>
        <v>3</v>
      </c>
      <c r="E5182" s="1" t="str">
        <f>INDEX(Protocol[Mark],MATCH(C5182,Protocol[Step],0))</f>
        <v>5G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311010003</v>
      </c>
      <c r="H5182" s="134">
        <f>Systematic[[#This Row],[SampleVariableLabel]]+100*Systematic[[#This Row],[State]]</f>
        <v>311010803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311</v>
      </c>
      <c r="B5183" s="1">
        <f>IF(C5183=0,IF(B5182=Protocol!$V$20,1,B5182+1),B5182)</f>
        <v>1</v>
      </c>
      <c r="C5183" s="1">
        <f>IF(C5182+1=Protocol!$V$21,0,C5182+1)</f>
        <v>9</v>
      </c>
      <c r="D5183" s="1">
        <f t="shared" si="177"/>
        <v>4</v>
      </c>
      <c r="E5183" s="1" t="str">
        <f>INDEX(Protocol[Mark],MATCH(C5183,Protocol[Step],0))</f>
        <v>6S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311010004</v>
      </c>
      <c r="H5183" s="134">
        <f>Systematic[[#This Row],[SampleVariableLabel]]+100*Systematic[[#This Row],[State]]</f>
        <v>311010904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311</v>
      </c>
      <c r="B5184" s="1">
        <f>IF(C5184=0,IF(B5183=Protocol!$V$20,1,B5183+1),B5183)</f>
        <v>1</v>
      </c>
      <c r="C5184" s="1">
        <f>IF(C5183+1=Protocol!$V$21,0,C5183+1)</f>
        <v>10</v>
      </c>
      <c r="D5184" s="1">
        <f t="shared" si="177"/>
        <v>5</v>
      </c>
      <c r="E5184" s="1" t="str">
        <f>INDEX(Protocol[Mark],MATCH(C5184,Protocol[Step],0))</f>
        <v>7Gp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311010005</v>
      </c>
      <c r="H5184" s="134">
        <f>Systematic[[#This Row],[SampleVariableLabel]]+100*Systematic[[#This Row],[State]]</f>
        <v>311011005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311</v>
      </c>
      <c r="B5185" s="1">
        <f>IF(C5185=0,IF(B5184=Protocol!$V$20,1,B5184+1),B5184)</f>
        <v>1</v>
      </c>
      <c r="C5185" s="1">
        <f>IF(C5184+1=Protocol!$V$21,0,C5184+1)</f>
        <v>11</v>
      </c>
      <c r="D5185" s="1">
        <f t="shared" si="177"/>
        <v>6</v>
      </c>
      <c r="E5185" s="1" t="str">
        <f>INDEX(Protocol[Mark],MATCH(C5185,Protocol[Step],0))</f>
        <v>8U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311010006</v>
      </c>
      <c r="H5185" s="134">
        <f>Systematic[[#This Row],[SampleVariableLabel]]+100*Systematic[[#This Row],[State]]</f>
        <v>311011106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311</v>
      </c>
      <c r="B5186" s="1">
        <f>IF(C5186=0,IF(B5185=Protocol!$V$20,1,B5185+1),B5185)</f>
        <v>1</v>
      </c>
      <c r="C5186" s="1">
        <f>IF(C5185+1=Protocol!$V$21,0,C5185+1)</f>
        <v>12</v>
      </c>
      <c r="D5186" s="1">
        <f t="shared" si="177"/>
        <v>1</v>
      </c>
      <c r="E5186" s="1" t="str">
        <f>INDEX(Protocol[Mark],MATCH(C5186,Protocol[Step],0))</f>
        <v>9Rot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311010001</v>
      </c>
      <c r="H5186" s="134">
        <f>Systematic[[#This Row],[SampleVariableLabel]]+100*Systematic[[#This Row],[State]]</f>
        <v>311011201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311</v>
      </c>
      <c r="B5187" s="1">
        <f>IF(C5187=0,IF(B5186=Protocol!$V$20,1,B5186+1),B5186)</f>
        <v>1</v>
      </c>
      <c r="C5187" s="1">
        <f>IF(C5186+1=Protocol!$V$21,0,C5186+1)</f>
        <v>13</v>
      </c>
      <c r="D5187" s="1">
        <f t="shared" ref="D5187:D5250" si="179">IF(D5186=nVariables,1,D5186+1)</f>
        <v>2</v>
      </c>
      <c r="E5187" s="1" t="str">
        <f>INDEX(Protocol[Mark],MATCH(C5187,Protocol[Step],0))</f>
        <v>10Ama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311010002</v>
      </c>
      <c r="H5187" s="134">
        <f>Systematic[[#This Row],[SampleVariableLabel]]+100*Systematic[[#This Row],[State]]</f>
        <v>311011302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312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R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312010003</v>
      </c>
      <c r="H5188" s="134">
        <f>Systematic[[#This Row],[SampleVariableLabel]]+100*Systematic[[#This Row],[State]]</f>
        <v>312010003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312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1Dig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312010004</v>
      </c>
      <c r="H5189" s="134">
        <f>Systematic[[#This Row],[SampleVariableLabel]]+100*Systematic[[#This Row],[State]]</f>
        <v>312010104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312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(D)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312010005</v>
      </c>
      <c r="H5190" s="134">
        <f>Systematic[[#This Row],[SampleVariableLabel]]+100*Systematic[[#This Row],[State]]</f>
        <v>312010205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312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(M.1)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312010006</v>
      </c>
      <c r="H5191" s="134">
        <f>Systematic[[#This Row],[SampleVariableLabel]]+100*Systematic[[#This Row],[State]]</f>
        <v>312010306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312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2Oct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312010001</v>
      </c>
      <c r="H5192" s="134">
        <f>Systematic[[#This Row],[SampleVariableLabel]]+100*Systematic[[#This Row],[State]]</f>
        <v>312010401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312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3M2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312010002</v>
      </c>
      <c r="H5193" s="134">
        <f>Systematic[[#This Row],[SampleVariableLabel]]+100*Systematic[[#This Row],[State]]</f>
        <v>312010502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312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M(c)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312010003</v>
      </c>
      <c r="H5194" s="134">
        <f>Systematic[[#This Row],[SampleVariableLabel]]+100*Systematic[[#This Row],[State]]</f>
        <v>312010603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312</v>
      </c>
      <c r="B5195" s="1">
        <f>IF(C5195=0,IF(B5194=Protocol!$V$20,1,B5194+1),B5194)</f>
        <v>1</v>
      </c>
      <c r="C5195" s="1">
        <f>IF(C5194+1=Protocol!$V$21,0,C5194+1)</f>
        <v>7</v>
      </c>
      <c r="D5195" s="1">
        <f t="shared" si="179"/>
        <v>4</v>
      </c>
      <c r="E5195" s="1" t="str">
        <f>INDEX(Protocol[Mark],MATCH(C5195,Protocol[Step],0))</f>
        <v>4P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312010004</v>
      </c>
      <c r="H5195" s="134">
        <f>Systematic[[#This Row],[SampleVariableLabel]]+100*Systematic[[#This Row],[State]]</f>
        <v>312010704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312</v>
      </c>
      <c r="B5196" s="1">
        <f>IF(C5196=0,IF(B5195=Protocol!$V$20,1,B5195+1),B5195)</f>
        <v>1</v>
      </c>
      <c r="C5196" s="1">
        <f>IF(C5195+1=Protocol!$V$21,0,C5195+1)</f>
        <v>8</v>
      </c>
      <c r="D5196" s="1">
        <f t="shared" si="179"/>
        <v>5</v>
      </c>
      <c r="E5196" s="1" t="str">
        <f>INDEX(Protocol[Mark],MATCH(C5196,Protocol[Step],0))</f>
        <v>5G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312010005</v>
      </c>
      <c r="H5196" s="134">
        <f>Systematic[[#This Row],[SampleVariableLabel]]+100*Systematic[[#This Row],[State]]</f>
        <v>312010805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312</v>
      </c>
      <c r="B5197" s="1">
        <f>IF(C5197=0,IF(B5196=Protocol!$V$20,1,B5196+1),B5196)</f>
        <v>1</v>
      </c>
      <c r="C5197" s="1">
        <f>IF(C5196+1=Protocol!$V$21,0,C5196+1)</f>
        <v>9</v>
      </c>
      <c r="D5197" s="1">
        <f t="shared" si="179"/>
        <v>6</v>
      </c>
      <c r="E5197" s="1" t="str">
        <f>INDEX(Protocol[Mark],MATCH(C5197,Protocol[Step],0))</f>
        <v>6S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312010006</v>
      </c>
      <c r="H5197" s="134">
        <f>Systematic[[#This Row],[SampleVariableLabel]]+100*Systematic[[#This Row],[State]]</f>
        <v>312010906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312</v>
      </c>
      <c r="B5198" s="1">
        <f>IF(C5198=0,IF(B5197=Protocol!$V$20,1,B5197+1),B5197)</f>
        <v>1</v>
      </c>
      <c r="C5198" s="1">
        <f>IF(C5197+1=Protocol!$V$21,0,C5197+1)</f>
        <v>10</v>
      </c>
      <c r="D5198" s="1">
        <f t="shared" si="179"/>
        <v>1</v>
      </c>
      <c r="E5198" s="1" t="str">
        <f>INDEX(Protocol[Mark],MATCH(C5198,Protocol[Step],0))</f>
        <v>7Gp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312010001</v>
      </c>
      <c r="H5198" s="134">
        <f>Systematic[[#This Row],[SampleVariableLabel]]+100*Systematic[[#This Row],[State]]</f>
        <v>312011001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312</v>
      </c>
      <c r="B5199" s="1">
        <f>IF(C5199=0,IF(B5198=Protocol!$V$20,1,B5198+1),B5198)</f>
        <v>1</v>
      </c>
      <c r="C5199" s="1">
        <f>IF(C5198+1=Protocol!$V$21,0,C5198+1)</f>
        <v>11</v>
      </c>
      <c r="D5199" s="1">
        <f t="shared" si="179"/>
        <v>2</v>
      </c>
      <c r="E5199" s="1" t="str">
        <f>INDEX(Protocol[Mark],MATCH(C5199,Protocol[Step],0))</f>
        <v>8U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312010002</v>
      </c>
      <c r="H5199" s="134">
        <f>Systematic[[#This Row],[SampleVariableLabel]]+100*Systematic[[#This Row],[State]]</f>
        <v>312011102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312</v>
      </c>
      <c r="B5200" s="1">
        <f>IF(C5200=0,IF(B5199=Protocol!$V$20,1,B5199+1),B5199)</f>
        <v>1</v>
      </c>
      <c r="C5200" s="1">
        <f>IF(C5199+1=Protocol!$V$21,0,C5199+1)</f>
        <v>12</v>
      </c>
      <c r="D5200" s="1">
        <f t="shared" si="179"/>
        <v>3</v>
      </c>
      <c r="E5200" s="1" t="str">
        <f>INDEX(Protocol[Mark],MATCH(C5200,Protocol[Step],0))</f>
        <v>9Rot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312010003</v>
      </c>
      <c r="H5200" s="134">
        <f>Systematic[[#This Row],[SampleVariableLabel]]+100*Systematic[[#This Row],[State]]</f>
        <v>312011203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312</v>
      </c>
      <c r="B5201" s="1">
        <f>IF(C5201=0,IF(B5200=Protocol!$V$20,1,B5200+1),B5200)</f>
        <v>1</v>
      </c>
      <c r="C5201" s="1">
        <f>IF(C5200+1=Protocol!$V$21,0,C5200+1)</f>
        <v>13</v>
      </c>
      <c r="D5201" s="1">
        <f t="shared" si="179"/>
        <v>4</v>
      </c>
      <c r="E5201" s="1" t="str">
        <f>INDEX(Protocol[Mark],MATCH(C5201,Protocol[Step],0))</f>
        <v>10Ama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312010004</v>
      </c>
      <c r="H5201" s="134">
        <f>Systematic[[#This Row],[SampleVariableLabel]]+100*Systematic[[#This Row],[State]]</f>
        <v>312011304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313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R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313010005</v>
      </c>
      <c r="H5202" s="134">
        <f>Systematic[[#This Row],[SampleVariableLabel]]+100*Systematic[[#This Row],[State]]</f>
        <v>313010005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313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313010006</v>
      </c>
      <c r="H5203" s="134">
        <f>Systematic[[#This Row],[SampleVariableLabel]]+100*Systematic[[#This Row],[State]]</f>
        <v>313010106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313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(D)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313010001</v>
      </c>
      <c r="H5204" s="134">
        <f>Systematic[[#This Row],[SampleVariableLabel]]+100*Systematic[[#This Row],[State]]</f>
        <v>313010201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313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(M.1)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313010002</v>
      </c>
      <c r="H5205" s="134">
        <f>Systematic[[#This Row],[SampleVariableLabel]]+100*Systematic[[#This Row],[State]]</f>
        <v>313010302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313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313010003</v>
      </c>
      <c r="H5206" s="134">
        <f>Systematic[[#This Row],[SampleVariableLabel]]+100*Systematic[[#This Row],[State]]</f>
        <v>313010403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313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3M2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313010004</v>
      </c>
      <c r="H5207" s="134">
        <f>Systematic[[#This Row],[SampleVariableLabel]]+100*Systematic[[#This Row],[State]]</f>
        <v>313010504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313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M(c)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313010005</v>
      </c>
      <c r="H5208" s="134">
        <f>Systematic[[#This Row],[SampleVariableLabel]]+100*Systematic[[#This Row],[State]]</f>
        <v>313010605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313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4P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313010006</v>
      </c>
      <c r="H5209" s="134">
        <f>Systematic[[#This Row],[SampleVariableLabel]]+100*Systematic[[#This Row],[State]]</f>
        <v>313010706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313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5G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313010001</v>
      </c>
      <c r="H5210" s="134">
        <f>Systematic[[#This Row],[SampleVariableLabel]]+100*Systematic[[#This Row],[State]]</f>
        <v>313010801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313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6S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313010002</v>
      </c>
      <c r="H5211" s="134">
        <f>Systematic[[#This Row],[SampleVariableLabel]]+100*Systematic[[#This Row],[State]]</f>
        <v>313010902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313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7Gp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313010003</v>
      </c>
      <c r="H5212" s="134">
        <f>Systematic[[#This Row],[SampleVariableLabel]]+100*Systematic[[#This Row],[State]]</f>
        <v>313011003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313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8U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313010004</v>
      </c>
      <c r="H5213" s="134">
        <f>Systematic[[#This Row],[SampleVariableLabel]]+100*Systematic[[#This Row],[State]]</f>
        <v>313011104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313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9Rot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313010005</v>
      </c>
      <c r="H5214" s="134">
        <f>Systematic[[#This Row],[SampleVariableLabel]]+100*Systematic[[#This Row],[State]]</f>
        <v>313011205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313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10Ama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313010006</v>
      </c>
      <c r="H5215" s="134">
        <f>Systematic[[#This Row],[SampleVariableLabel]]+100*Systematic[[#This Row],[State]]</f>
        <v>313011306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314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R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314010001</v>
      </c>
      <c r="H5216" s="134">
        <f>Systematic[[#This Row],[SampleVariableLabel]]+100*Systematic[[#This Row],[State]]</f>
        <v>314010001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314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1Dig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314010002</v>
      </c>
      <c r="H5217" s="134">
        <f>Systematic[[#This Row],[SampleVariableLabel]]+100*Systematic[[#This Row],[State]]</f>
        <v>314010102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314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(D)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314010003</v>
      </c>
      <c r="H5218" s="134">
        <f>Systematic[[#This Row],[SampleVariableLabel]]+100*Systematic[[#This Row],[State]]</f>
        <v>314010203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314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(M.1)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314010004</v>
      </c>
      <c r="H5219" s="134">
        <f>Systematic[[#This Row],[SampleVariableLabel]]+100*Systematic[[#This Row],[State]]</f>
        <v>314010304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314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2Oct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314010005</v>
      </c>
      <c r="H5220" s="134">
        <f>Systematic[[#This Row],[SampleVariableLabel]]+100*Systematic[[#This Row],[State]]</f>
        <v>314010405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314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3M2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314010006</v>
      </c>
      <c r="H5221" s="134">
        <f>Systematic[[#This Row],[SampleVariableLabel]]+100*Systematic[[#This Row],[State]]</f>
        <v>314010506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314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M(c)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314010001</v>
      </c>
      <c r="H5222" s="134">
        <f>Systematic[[#This Row],[SampleVariableLabel]]+100*Systematic[[#This Row],[State]]</f>
        <v>314010601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314</v>
      </c>
      <c r="B5223" s="1">
        <f>IF(C5223=0,IF(B5222=Protocol!$V$20,1,B5222+1),B5222)</f>
        <v>1</v>
      </c>
      <c r="C5223" s="1">
        <f>IF(C5222+1=Protocol!$V$21,0,C5222+1)</f>
        <v>7</v>
      </c>
      <c r="D5223" s="1">
        <f t="shared" si="179"/>
        <v>2</v>
      </c>
      <c r="E5223" s="1" t="str">
        <f>INDEX(Protocol[Mark],MATCH(C5223,Protocol[Step],0))</f>
        <v>4P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314010002</v>
      </c>
      <c r="H5223" s="134">
        <f>Systematic[[#This Row],[SampleVariableLabel]]+100*Systematic[[#This Row],[State]]</f>
        <v>314010702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314</v>
      </c>
      <c r="B5224" s="1">
        <f>IF(C5224=0,IF(B5223=Protocol!$V$20,1,B5223+1),B5223)</f>
        <v>1</v>
      </c>
      <c r="C5224" s="1">
        <f>IF(C5223+1=Protocol!$V$21,0,C5223+1)</f>
        <v>8</v>
      </c>
      <c r="D5224" s="1">
        <f t="shared" si="179"/>
        <v>3</v>
      </c>
      <c r="E5224" s="1" t="str">
        <f>INDEX(Protocol[Mark],MATCH(C5224,Protocol[Step],0))</f>
        <v>5G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314010003</v>
      </c>
      <c r="H5224" s="134">
        <f>Systematic[[#This Row],[SampleVariableLabel]]+100*Systematic[[#This Row],[State]]</f>
        <v>314010803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314</v>
      </c>
      <c r="B5225" s="1">
        <f>IF(C5225=0,IF(B5224=Protocol!$V$20,1,B5224+1),B5224)</f>
        <v>1</v>
      </c>
      <c r="C5225" s="1">
        <f>IF(C5224+1=Protocol!$V$21,0,C5224+1)</f>
        <v>9</v>
      </c>
      <c r="D5225" s="1">
        <f t="shared" si="179"/>
        <v>4</v>
      </c>
      <c r="E5225" s="1" t="str">
        <f>INDEX(Protocol[Mark],MATCH(C5225,Protocol[Step],0))</f>
        <v>6S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314010004</v>
      </c>
      <c r="H5225" s="134">
        <f>Systematic[[#This Row],[SampleVariableLabel]]+100*Systematic[[#This Row],[State]]</f>
        <v>314010904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314</v>
      </c>
      <c r="B5226" s="1">
        <f>IF(C5226=0,IF(B5225=Protocol!$V$20,1,B5225+1),B5225)</f>
        <v>1</v>
      </c>
      <c r="C5226" s="1">
        <f>IF(C5225+1=Protocol!$V$21,0,C5225+1)</f>
        <v>10</v>
      </c>
      <c r="D5226" s="1">
        <f t="shared" si="179"/>
        <v>5</v>
      </c>
      <c r="E5226" s="1" t="str">
        <f>INDEX(Protocol[Mark],MATCH(C5226,Protocol[Step],0))</f>
        <v>7Gp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314010005</v>
      </c>
      <c r="H5226" s="134">
        <f>Systematic[[#This Row],[SampleVariableLabel]]+100*Systematic[[#This Row],[State]]</f>
        <v>314011005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314</v>
      </c>
      <c r="B5227" s="1">
        <f>IF(C5227=0,IF(B5226=Protocol!$V$20,1,B5226+1),B5226)</f>
        <v>1</v>
      </c>
      <c r="C5227" s="1">
        <f>IF(C5226+1=Protocol!$V$21,0,C5226+1)</f>
        <v>11</v>
      </c>
      <c r="D5227" s="1">
        <f t="shared" si="179"/>
        <v>6</v>
      </c>
      <c r="E5227" s="1" t="str">
        <f>INDEX(Protocol[Mark],MATCH(C5227,Protocol[Step],0))</f>
        <v>8U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314010006</v>
      </c>
      <c r="H5227" s="134">
        <f>Systematic[[#This Row],[SampleVariableLabel]]+100*Systematic[[#This Row],[State]]</f>
        <v>314011106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314</v>
      </c>
      <c r="B5228" s="1">
        <f>IF(C5228=0,IF(B5227=Protocol!$V$20,1,B5227+1),B5227)</f>
        <v>1</v>
      </c>
      <c r="C5228" s="1">
        <f>IF(C5227+1=Protocol!$V$21,0,C5227+1)</f>
        <v>12</v>
      </c>
      <c r="D5228" s="1">
        <f t="shared" si="179"/>
        <v>1</v>
      </c>
      <c r="E5228" s="1" t="str">
        <f>INDEX(Protocol[Mark],MATCH(C5228,Protocol[Step],0))</f>
        <v>9Rot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314010001</v>
      </c>
      <c r="H5228" s="134">
        <f>Systematic[[#This Row],[SampleVariableLabel]]+100*Systematic[[#This Row],[State]]</f>
        <v>314011201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314</v>
      </c>
      <c r="B5229" s="1">
        <f>IF(C5229=0,IF(B5228=Protocol!$V$20,1,B5228+1),B5228)</f>
        <v>1</v>
      </c>
      <c r="C5229" s="1">
        <f>IF(C5228+1=Protocol!$V$21,0,C5228+1)</f>
        <v>13</v>
      </c>
      <c r="D5229" s="1">
        <f t="shared" si="179"/>
        <v>2</v>
      </c>
      <c r="E5229" s="1" t="str">
        <f>INDEX(Protocol[Mark],MATCH(C5229,Protocol[Step],0))</f>
        <v>10Ama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314010002</v>
      </c>
      <c r="H5229" s="134">
        <f>Systematic[[#This Row],[SampleVariableLabel]]+100*Systematic[[#This Row],[State]]</f>
        <v>314011302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315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R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315010003</v>
      </c>
      <c r="H5230" s="134">
        <f>Systematic[[#This Row],[SampleVariableLabel]]+100*Systematic[[#This Row],[State]]</f>
        <v>315010003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315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1Dig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315010004</v>
      </c>
      <c r="H5231" s="134">
        <f>Systematic[[#This Row],[SampleVariableLabel]]+100*Systematic[[#This Row],[State]]</f>
        <v>315010104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315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(D)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315010005</v>
      </c>
      <c r="H5232" s="134">
        <f>Systematic[[#This Row],[SampleVariableLabel]]+100*Systematic[[#This Row],[State]]</f>
        <v>315010205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315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(M.1)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315010006</v>
      </c>
      <c r="H5233" s="134">
        <f>Systematic[[#This Row],[SampleVariableLabel]]+100*Systematic[[#This Row],[State]]</f>
        <v>315010306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315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2Oct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315010001</v>
      </c>
      <c r="H5234" s="134">
        <f>Systematic[[#This Row],[SampleVariableLabel]]+100*Systematic[[#This Row],[State]]</f>
        <v>315010401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315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3M2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315010002</v>
      </c>
      <c r="H5235" s="134">
        <f>Systematic[[#This Row],[SampleVariableLabel]]+100*Systematic[[#This Row],[State]]</f>
        <v>315010502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315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M(c)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315010003</v>
      </c>
      <c r="H5236" s="134">
        <f>Systematic[[#This Row],[SampleVariableLabel]]+100*Systematic[[#This Row],[State]]</f>
        <v>315010603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315</v>
      </c>
      <c r="B5237" s="1">
        <f>IF(C5237=0,IF(B5236=Protocol!$V$20,1,B5236+1),B5236)</f>
        <v>1</v>
      </c>
      <c r="C5237" s="1">
        <f>IF(C5236+1=Protocol!$V$21,0,C5236+1)</f>
        <v>7</v>
      </c>
      <c r="D5237" s="1">
        <f t="shared" si="179"/>
        <v>4</v>
      </c>
      <c r="E5237" s="1" t="str">
        <f>INDEX(Protocol[Mark],MATCH(C5237,Protocol[Step],0))</f>
        <v>4P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315010004</v>
      </c>
      <c r="H5237" s="134">
        <f>Systematic[[#This Row],[SampleVariableLabel]]+100*Systematic[[#This Row],[State]]</f>
        <v>315010704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315</v>
      </c>
      <c r="B5238" s="1">
        <f>IF(C5238=0,IF(B5237=Protocol!$V$20,1,B5237+1),B5237)</f>
        <v>1</v>
      </c>
      <c r="C5238" s="1">
        <f>IF(C5237+1=Protocol!$V$21,0,C5237+1)</f>
        <v>8</v>
      </c>
      <c r="D5238" s="1">
        <f t="shared" si="179"/>
        <v>5</v>
      </c>
      <c r="E5238" s="1" t="str">
        <f>INDEX(Protocol[Mark],MATCH(C5238,Protocol[Step],0))</f>
        <v>5G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315010005</v>
      </c>
      <c r="H5238" s="134">
        <f>Systematic[[#This Row],[SampleVariableLabel]]+100*Systematic[[#This Row],[State]]</f>
        <v>315010805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315</v>
      </c>
      <c r="B5239" s="1">
        <f>IF(C5239=0,IF(B5238=Protocol!$V$20,1,B5238+1),B5238)</f>
        <v>1</v>
      </c>
      <c r="C5239" s="1">
        <f>IF(C5238+1=Protocol!$V$21,0,C5238+1)</f>
        <v>9</v>
      </c>
      <c r="D5239" s="1">
        <f t="shared" si="179"/>
        <v>6</v>
      </c>
      <c r="E5239" s="1" t="str">
        <f>INDEX(Protocol[Mark],MATCH(C5239,Protocol[Step],0))</f>
        <v>6S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315010006</v>
      </c>
      <c r="H5239" s="134">
        <f>Systematic[[#This Row],[SampleVariableLabel]]+100*Systematic[[#This Row],[State]]</f>
        <v>315010906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315</v>
      </c>
      <c r="B5240" s="1">
        <f>IF(C5240=0,IF(B5239=Protocol!$V$20,1,B5239+1),B5239)</f>
        <v>1</v>
      </c>
      <c r="C5240" s="1">
        <f>IF(C5239+1=Protocol!$V$21,0,C5239+1)</f>
        <v>10</v>
      </c>
      <c r="D5240" s="1">
        <f t="shared" si="179"/>
        <v>1</v>
      </c>
      <c r="E5240" s="1" t="str">
        <f>INDEX(Protocol[Mark],MATCH(C5240,Protocol[Step],0))</f>
        <v>7Gp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315010001</v>
      </c>
      <c r="H5240" s="134">
        <f>Systematic[[#This Row],[SampleVariableLabel]]+100*Systematic[[#This Row],[State]]</f>
        <v>315011001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315</v>
      </c>
      <c r="B5241" s="1">
        <f>IF(C5241=0,IF(B5240=Protocol!$V$20,1,B5240+1),B5240)</f>
        <v>1</v>
      </c>
      <c r="C5241" s="1">
        <f>IF(C5240+1=Protocol!$V$21,0,C5240+1)</f>
        <v>11</v>
      </c>
      <c r="D5241" s="1">
        <f t="shared" si="179"/>
        <v>2</v>
      </c>
      <c r="E5241" s="1" t="str">
        <f>INDEX(Protocol[Mark],MATCH(C5241,Protocol[Step],0))</f>
        <v>8U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315010002</v>
      </c>
      <c r="H5241" s="134">
        <f>Systematic[[#This Row],[SampleVariableLabel]]+100*Systematic[[#This Row],[State]]</f>
        <v>315011102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315</v>
      </c>
      <c r="B5242" s="1">
        <f>IF(C5242=0,IF(B5241=Protocol!$V$20,1,B5241+1),B5241)</f>
        <v>1</v>
      </c>
      <c r="C5242" s="1">
        <f>IF(C5241+1=Protocol!$V$21,0,C5241+1)</f>
        <v>12</v>
      </c>
      <c r="D5242" s="1">
        <f t="shared" si="179"/>
        <v>3</v>
      </c>
      <c r="E5242" s="1" t="str">
        <f>INDEX(Protocol[Mark],MATCH(C5242,Protocol[Step],0))</f>
        <v>9Rot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315010003</v>
      </c>
      <c r="H5242" s="134">
        <f>Systematic[[#This Row],[SampleVariableLabel]]+100*Systematic[[#This Row],[State]]</f>
        <v>315011203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315</v>
      </c>
      <c r="B5243" s="1">
        <f>IF(C5243=0,IF(B5242=Protocol!$V$20,1,B5242+1),B5242)</f>
        <v>1</v>
      </c>
      <c r="C5243" s="1">
        <f>IF(C5242+1=Protocol!$V$21,0,C5242+1)</f>
        <v>13</v>
      </c>
      <c r="D5243" s="1">
        <f t="shared" si="179"/>
        <v>4</v>
      </c>
      <c r="E5243" s="1" t="str">
        <f>INDEX(Protocol[Mark],MATCH(C5243,Protocol[Step],0))</f>
        <v>10Ama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315010004</v>
      </c>
      <c r="H5243" s="134">
        <f>Systematic[[#This Row],[SampleVariableLabel]]+100*Systematic[[#This Row],[State]]</f>
        <v>315011304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316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R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316010005</v>
      </c>
      <c r="H5244" s="134">
        <f>Systematic[[#This Row],[SampleVariableLabel]]+100*Systematic[[#This Row],[State]]</f>
        <v>316010005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316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1Dig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316010006</v>
      </c>
      <c r="H5245" s="134">
        <f>Systematic[[#This Row],[SampleVariableLabel]]+100*Systematic[[#This Row],[State]]</f>
        <v>316010106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316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(D)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316010001</v>
      </c>
      <c r="H5246" s="134">
        <f>Systematic[[#This Row],[SampleVariableLabel]]+100*Systematic[[#This Row],[State]]</f>
        <v>316010201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316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(M.1)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316010002</v>
      </c>
      <c r="H5247" s="134">
        <f>Systematic[[#This Row],[SampleVariableLabel]]+100*Systematic[[#This Row],[State]]</f>
        <v>316010302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316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316010003</v>
      </c>
      <c r="H5248" s="134">
        <f>Systematic[[#This Row],[SampleVariableLabel]]+100*Systematic[[#This Row],[State]]</f>
        <v>316010403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316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3M2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316010004</v>
      </c>
      <c r="H5249" s="134">
        <f>Systematic[[#This Row],[SampleVariableLabel]]+100*Systematic[[#This Row],[State]]</f>
        <v>316010504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316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M(c)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316010005</v>
      </c>
      <c r="H5250" s="134">
        <f>Systematic[[#This Row],[SampleVariableLabel]]+100*Systematic[[#This Row],[State]]</f>
        <v>316010605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316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4P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316010006</v>
      </c>
      <c r="H5251" s="134">
        <f>Systematic[[#This Row],[SampleVariableLabel]]+100*Systematic[[#This Row],[State]]</f>
        <v>316010706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316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5G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316010001</v>
      </c>
      <c r="H5252" s="134">
        <f>Systematic[[#This Row],[SampleVariableLabel]]+100*Systematic[[#This Row],[State]]</f>
        <v>316010801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316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6S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316010002</v>
      </c>
      <c r="H5253" s="134">
        <f>Systematic[[#This Row],[SampleVariableLabel]]+100*Systematic[[#This Row],[State]]</f>
        <v>316010902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316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7Gp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316010003</v>
      </c>
      <c r="H5254" s="134">
        <f>Systematic[[#This Row],[SampleVariableLabel]]+100*Systematic[[#This Row],[State]]</f>
        <v>316011003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316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8U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316010004</v>
      </c>
      <c r="H5255" s="134">
        <f>Systematic[[#This Row],[SampleVariableLabel]]+100*Systematic[[#This Row],[State]]</f>
        <v>316011104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316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9Rot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316010005</v>
      </c>
      <c r="H5256" s="134">
        <f>Systematic[[#This Row],[SampleVariableLabel]]+100*Systematic[[#This Row],[State]]</f>
        <v>316011205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316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10Ama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316010006</v>
      </c>
      <c r="H5257" s="134">
        <f>Systematic[[#This Row],[SampleVariableLabel]]+100*Systematic[[#This Row],[State]]</f>
        <v>316011306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317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R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317010001</v>
      </c>
      <c r="H5258" s="134">
        <f>Systematic[[#This Row],[SampleVariableLabel]]+100*Systematic[[#This Row],[State]]</f>
        <v>317010001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317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1Dig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317010002</v>
      </c>
      <c r="H5259" s="134">
        <f>Systematic[[#This Row],[SampleVariableLabel]]+100*Systematic[[#This Row],[State]]</f>
        <v>317010102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317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(D)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317010003</v>
      </c>
      <c r="H5260" s="134">
        <f>Systematic[[#This Row],[SampleVariableLabel]]+100*Systematic[[#This Row],[State]]</f>
        <v>317010203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317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(M.1)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317010004</v>
      </c>
      <c r="H5261" s="134">
        <f>Systematic[[#This Row],[SampleVariableLabel]]+100*Systematic[[#This Row],[State]]</f>
        <v>317010304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317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2Oct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317010005</v>
      </c>
      <c r="H5262" s="134">
        <f>Systematic[[#This Row],[SampleVariableLabel]]+100*Systematic[[#This Row],[State]]</f>
        <v>317010405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317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3M2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317010006</v>
      </c>
      <c r="H5263" s="134">
        <f>Systematic[[#This Row],[SampleVariableLabel]]+100*Systematic[[#This Row],[State]]</f>
        <v>317010506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317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M(c)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317010001</v>
      </c>
      <c r="H5264" s="134">
        <f>Systematic[[#This Row],[SampleVariableLabel]]+100*Systematic[[#This Row],[State]]</f>
        <v>317010601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317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4P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317010002</v>
      </c>
      <c r="H5265" s="134">
        <f>Systematic[[#This Row],[SampleVariableLabel]]+100*Systematic[[#This Row],[State]]</f>
        <v>317010702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317</v>
      </c>
      <c r="B5266" s="1">
        <f>IF(C5266=0,IF(B5265=Protocol!$V$20,1,B5265+1),B5265)</f>
        <v>1</v>
      </c>
      <c r="C5266" s="1">
        <f>IF(C5265+1=Protocol!$V$21,0,C5265+1)</f>
        <v>8</v>
      </c>
      <c r="D5266" s="1">
        <f t="shared" si="181"/>
        <v>3</v>
      </c>
      <c r="E5266" s="1" t="str">
        <f>INDEX(Protocol[Mark],MATCH(C5266,Protocol[Step],0))</f>
        <v>5G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317010003</v>
      </c>
      <c r="H5266" s="134">
        <f>Systematic[[#This Row],[SampleVariableLabel]]+100*Systematic[[#This Row],[State]]</f>
        <v>317010803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317</v>
      </c>
      <c r="B5267" s="1">
        <f>IF(C5267=0,IF(B5266=Protocol!$V$20,1,B5266+1),B5266)</f>
        <v>1</v>
      </c>
      <c r="C5267" s="1">
        <f>IF(C5266+1=Protocol!$V$21,0,C5266+1)</f>
        <v>9</v>
      </c>
      <c r="D5267" s="1">
        <f t="shared" si="181"/>
        <v>4</v>
      </c>
      <c r="E5267" s="1" t="str">
        <f>INDEX(Protocol[Mark],MATCH(C5267,Protocol[Step],0))</f>
        <v>6S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317010004</v>
      </c>
      <c r="H5267" s="134">
        <f>Systematic[[#This Row],[SampleVariableLabel]]+100*Systematic[[#This Row],[State]]</f>
        <v>317010904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317</v>
      </c>
      <c r="B5268" s="1">
        <f>IF(C5268=0,IF(B5267=Protocol!$V$20,1,B5267+1),B5267)</f>
        <v>1</v>
      </c>
      <c r="C5268" s="1">
        <f>IF(C5267+1=Protocol!$V$21,0,C5267+1)</f>
        <v>10</v>
      </c>
      <c r="D5268" s="1">
        <f t="shared" si="181"/>
        <v>5</v>
      </c>
      <c r="E5268" s="1" t="str">
        <f>INDEX(Protocol[Mark],MATCH(C5268,Protocol[Step],0))</f>
        <v>7Gp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317010005</v>
      </c>
      <c r="H5268" s="134">
        <f>Systematic[[#This Row],[SampleVariableLabel]]+100*Systematic[[#This Row],[State]]</f>
        <v>317011005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317</v>
      </c>
      <c r="B5269" s="1">
        <f>IF(C5269=0,IF(B5268=Protocol!$V$20,1,B5268+1),B5268)</f>
        <v>1</v>
      </c>
      <c r="C5269" s="1">
        <f>IF(C5268+1=Protocol!$V$21,0,C5268+1)</f>
        <v>11</v>
      </c>
      <c r="D5269" s="1">
        <f t="shared" si="181"/>
        <v>6</v>
      </c>
      <c r="E5269" s="1" t="str">
        <f>INDEX(Protocol[Mark],MATCH(C5269,Protocol[Step],0))</f>
        <v>8U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317010006</v>
      </c>
      <c r="H5269" s="134">
        <f>Systematic[[#This Row],[SampleVariableLabel]]+100*Systematic[[#This Row],[State]]</f>
        <v>317011106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317</v>
      </c>
      <c r="B5270" s="1">
        <f>IF(C5270=0,IF(B5269=Protocol!$V$20,1,B5269+1),B5269)</f>
        <v>1</v>
      </c>
      <c r="C5270" s="1">
        <f>IF(C5269+1=Protocol!$V$21,0,C5269+1)</f>
        <v>12</v>
      </c>
      <c r="D5270" s="1">
        <f t="shared" si="181"/>
        <v>1</v>
      </c>
      <c r="E5270" s="1" t="str">
        <f>INDEX(Protocol[Mark],MATCH(C5270,Protocol[Step],0))</f>
        <v>9Rot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317010001</v>
      </c>
      <c r="H5270" s="134">
        <f>Systematic[[#This Row],[SampleVariableLabel]]+100*Systematic[[#This Row],[State]]</f>
        <v>317011201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317</v>
      </c>
      <c r="B5271" s="1">
        <f>IF(C5271=0,IF(B5270=Protocol!$V$20,1,B5270+1),B5270)</f>
        <v>1</v>
      </c>
      <c r="C5271" s="1">
        <f>IF(C5270+1=Protocol!$V$21,0,C5270+1)</f>
        <v>13</v>
      </c>
      <c r="D5271" s="1">
        <f t="shared" si="181"/>
        <v>2</v>
      </c>
      <c r="E5271" s="1" t="str">
        <f>INDEX(Protocol[Mark],MATCH(C5271,Protocol[Step],0))</f>
        <v>10Ama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317010002</v>
      </c>
      <c r="H5271" s="134">
        <f>Systematic[[#This Row],[SampleVariableLabel]]+100*Systematic[[#This Row],[State]]</f>
        <v>317011302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318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R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318010003</v>
      </c>
      <c r="H5272" s="134">
        <f>Systematic[[#This Row],[SampleVariableLabel]]+100*Systematic[[#This Row],[State]]</f>
        <v>318010003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318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1Dig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318010004</v>
      </c>
      <c r="H5273" s="134">
        <f>Systematic[[#This Row],[SampleVariableLabel]]+100*Systematic[[#This Row],[State]]</f>
        <v>318010104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318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(D)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318010005</v>
      </c>
      <c r="H5274" s="134">
        <f>Systematic[[#This Row],[SampleVariableLabel]]+100*Systematic[[#This Row],[State]]</f>
        <v>318010205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318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(M.1)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318010006</v>
      </c>
      <c r="H5275" s="134">
        <f>Systematic[[#This Row],[SampleVariableLabel]]+100*Systematic[[#This Row],[State]]</f>
        <v>318010306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318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2Oct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318010001</v>
      </c>
      <c r="H5276" s="134">
        <f>Systematic[[#This Row],[SampleVariableLabel]]+100*Systematic[[#This Row],[State]]</f>
        <v>318010401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318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3M2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318010002</v>
      </c>
      <c r="H5277" s="134">
        <f>Systematic[[#This Row],[SampleVariableLabel]]+100*Systematic[[#This Row],[State]]</f>
        <v>318010502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318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M(c)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318010003</v>
      </c>
      <c r="H5278" s="134">
        <f>Systematic[[#This Row],[SampleVariableLabel]]+100*Systematic[[#This Row],[State]]</f>
        <v>318010603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318</v>
      </c>
      <c r="B5279" s="1">
        <f>IF(C5279=0,IF(B5278=Protocol!$V$20,1,B5278+1),B5278)</f>
        <v>1</v>
      </c>
      <c r="C5279" s="1">
        <f>IF(C5278+1=Protocol!$V$21,0,C5278+1)</f>
        <v>7</v>
      </c>
      <c r="D5279" s="1">
        <f t="shared" si="181"/>
        <v>4</v>
      </c>
      <c r="E5279" s="1" t="str">
        <f>INDEX(Protocol[Mark],MATCH(C5279,Protocol[Step],0))</f>
        <v>4P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318010004</v>
      </c>
      <c r="H5279" s="134">
        <f>Systematic[[#This Row],[SampleVariableLabel]]+100*Systematic[[#This Row],[State]]</f>
        <v>318010704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318</v>
      </c>
      <c r="B5280" s="1">
        <f>IF(C5280=0,IF(B5279=Protocol!$V$20,1,B5279+1),B5279)</f>
        <v>1</v>
      </c>
      <c r="C5280" s="1">
        <f>IF(C5279+1=Protocol!$V$21,0,C5279+1)</f>
        <v>8</v>
      </c>
      <c r="D5280" s="1">
        <f t="shared" si="181"/>
        <v>5</v>
      </c>
      <c r="E5280" s="1" t="str">
        <f>INDEX(Protocol[Mark],MATCH(C5280,Protocol[Step],0))</f>
        <v>5G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318010005</v>
      </c>
      <c r="H5280" s="134">
        <f>Systematic[[#This Row],[SampleVariableLabel]]+100*Systematic[[#This Row],[State]]</f>
        <v>318010805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318</v>
      </c>
      <c r="B5281" s="1">
        <f>IF(C5281=0,IF(B5280=Protocol!$V$20,1,B5280+1),B5280)</f>
        <v>1</v>
      </c>
      <c r="C5281" s="1">
        <f>IF(C5280+1=Protocol!$V$21,0,C5280+1)</f>
        <v>9</v>
      </c>
      <c r="D5281" s="1">
        <f t="shared" si="181"/>
        <v>6</v>
      </c>
      <c r="E5281" s="1" t="str">
        <f>INDEX(Protocol[Mark],MATCH(C5281,Protocol[Step],0))</f>
        <v>6S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318010006</v>
      </c>
      <c r="H5281" s="134">
        <f>Systematic[[#This Row],[SampleVariableLabel]]+100*Systematic[[#This Row],[State]]</f>
        <v>318010906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318</v>
      </c>
      <c r="B5282" s="1">
        <f>IF(C5282=0,IF(B5281=Protocol!$V$20,1,B5281+1),B5281)</f>
        <v>1</v>
      </c>
      <c r="C5282" s="1">
        <f>IF(C5281+1=Protocol!$V$21,0,C5281+1)</f>
        <v>10</v>
      </c>
      <c r="D5282" s="1">
        <f t="shared" si="181"/>
        <v>1</v>
      </c>
      <c r="E5282" s="1" t="str">
        <f>INDEX(Protocol[Mark],MATCH(C5282,Protocol[Step],0))</f>
        <v>7Gp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318010001</v>
      </c>
      <c r="H5282" s="134">
        <f>Systematic[[#This Row],[SampleVariableLabel]]+100*Systematic[[#This Row],[State]]</f>
        <v>318011001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318</v>
      </c>
      <c r="B5283" s="1">
        <f>IF(C5283=0,IF(B5282=Protocol!$V$20,1,B5282+1),B5282)</f>
        <v>1</v>
      </c>
      <c r="C5283" s="1">
        <f>IF(C5282+1=Protocol!$V$21,0,C5282+1)</f>
        <v>11</v>
      </c>
      <c r="D5283" s="1">
        <f t="shared" si="181"/>
        <v>2</v>
      </c>
      <c r="E5283" s="1" t="str">
        <f>INDEX(Protocol[Mark],MATCH(C5283,Protocol[Step],0))</f>
        <v>8U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318010002</v>
      </c>
      <c r="H5283" s="134">
        <f>Systematic[[#This Row],[SampleVariableLabel]]+100*Systematic[[#This Row],[State]]</f>
        <v>318011102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318</v>
      </c>
      <c r="B5284" s="1">
        <f>IF(C5284=0,IF(B5283=Protocol!$V$20,1,B5283+1),B5283)</f>
        <v>1</v>
      </c>
      <c r="C5284" s="1">
        <f>IF(C5283+1=Protocol!$V$21,0,C5283+1)</f>
        <v>12</v>
      </c>
      <c r="D5284" s="1">
        <f t="shared" si="181"/>
        <v>3</v>
      </c>
      <c r="E5284" s="1" t="str">
        <f>INDEX(Protocol[Mark],MATCH(C5284,Protocol[Step],0))</f>
        <v>9Rot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318010003</v>
      </c>
      <c r="H5284" s="134">
        <f>Systematic[[#This Row],[SampleVariableLabel]]+100*Systematic[[#This Row],[State]]</f>
        <v>318011203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318</v>
      </c>
      <c r="B5285" s="1">
        <f>IF(C5285=0,IF(B5284=Protocol!$V$20,1,B5284+1),B5284)</f>
        <v>1</v>
      </c>
      <c r="C5285" s="1">
        <f>IF(C5284+1=Protocol!$V$21,0,C5284+1)</f>
        <v>13</v>
      </c>
      <c r="D5285" s="1">
        <f t="shared" si="181"/>
        <v>4</v>
      </c>
      <c r="E5285" s="1" t="str">
        <f>INDEX(Protocol[Mark],MATCH(C5285,Protocol[Step],0))</f>
        <v>10Ama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318010004</v>
      </c>
      <c r="H5285" s="134">
        <f>Systematic[[#This Row],[SampleVariableLabel]]+100*Systematic[[#This Row],[State]]</f>
        <v>318011304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319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R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319010005</v>
      </c>
      <c r="H5286" s="134">
        <f>Systematic[[#This Row],[SampleVariableLabel]]+100*Systematic[[#This Row],[State]]</f>
        <v>319010005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319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1Dig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319010006</v>
      </c>
      <c r="H5287" s="134">
        <f>Systematic[[#This Row],[SampleVariableLabel]]+100*Systematic[[#This Row],[State]]</f>
        <v>319010106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319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(D)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319010001</v>
      </c>
      <c r="H5288" s="134">
        <f>Systematic[[#This Row],[SampleVariableLabel]]+100*Systematic[[#This Row],[State]]</f>
        <v>319010201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319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(M.1)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319010002</v>
      </c>
      <c r="H5289" s="134">
        <f>Systematic[[#This Row],[SampleVariableLabel]]+100*Systematic[[#This Row],[State]]</f>
        <v>319010302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319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2Oct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319010003</v>
      </c>
      <c r="H5290" s="134">
        <f>Systematic[[#This Row],[SampleVariableLabel]]+100*Systematic[[#This Row],[State]]</f>
        <v>319010403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319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3M2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319010004</v>
      </c>
      <c r="H5291" s="134">
        <f>Systematic[[#This Row],[SampleVariableLabel]]+100*Systematic[[#This Row],[State]]</f>
        <v>319010504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319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M(c)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319010005</v>
      </c>
      <c r="H5292" s="134">
        <f>Systematic[[#This Row],[SampleVariableLabel]]+100*Systematic[[#This Row],[State]]</f>
        <v>319010605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319</v>
      </c>
      <c r="B5293" s="1">
        <f>IF(C5293=0,IF(B5292=Protocol!$V$20,1,B5292+1),B5292)</f>
        <v>1</v>
      </c>
      <c r="C5293" s="1">
        <f>IF(C5292+1=Protocol!$V$21,0,C5292+1)</f>
        <v>7</v>
      </c>
      <c r="D5293" s="1">
        <f t="shared" si="181"/>
        <v>6</v>
      </c>
      <c r="E5293" s="1" t="str">
        <f>INDEX(Protocol[Mark],MATCH(C5293,Protocol[Step],0))</f>
        <v>4P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319010006</v>
      </c>
      <c r="H5293" s="134">
        <f>Systematic[[#This Row],[SampleVariableLabel]]+100*Systematic[[#This Row],[State]]</f>
        <v>319010706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319</v>
      </c>
      <c r="B5294" s="1">
        <f>IF(C5294=0,IF(B5293=Protocol!$V$20,1,B5293+1),B5293)</f>
        <v>1</v>
      </c>
      <c r="C5294" s="1">
        <f>IF(C5293+1=Protocol!$V$21,0,C5293+1)</f>
        <v>8</v>
      </c>
      <c r="D5294" s="1">
        <f t="shared" si="181"/>
        <v>1</v>
      </c>
      <c r="E5294" s="1" t="str">
        <f>INDEX(Protocol[Mark],MATCH(C5294,Protocol[Step],0))</f>
        <v>5G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319010001</v>
      </c>
      <c r="H5294" s="134">
        <f>Systematic[[#This Row],[SampleVariableLabel]]+100*Systematic[[#This Row],[State]]</f>
        <v>319010801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319</v>
      </c>
      <c r="B5295" s="1">
        <f>IF(C5295=0,IF(B5294=Protocol!$V$20,1,B5294+1),B5294)</f>
        <v>1</v>
      </c>
      <c r="C5295" s="1">
        <f>IF(C5294+1=Protocol!$V$21,0,C5294+1)</f>
        <v>9</v>
      </c>
      <c r="D5295" s="1">
        <f t="shared" si="181"/>
        <v>2</v>
      </c>
      <c r="E5295" s="1" t="str">
        <f>INDEX(Protocol[Mark],MATCH(C5295,Protocol[Step],0))</f>
        <v>6S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319010002</v>
      </c>
      <c r="H5295" s="134">
        <f>Systematic[[#This Row],[SampleVariableLabel]]+100*Systematic[[#This Row],[State]]</f>
        <v>319010902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319</v>
      </c>
      <c r="B5296" s="1">
        <f>IF(C5296=0,IF(B5295=Protocol!$V$20,1,B5295+1),B5295)</f>
        <v>1</v>
      </c>
      <c r="C5296" s="1">
        <f>IF(C5295+1=Protocol!$V$21,0,C5295+1)</f>
        <v>10</v>
      </c>
      <c r="D5296" s="1">
        <f t="shared" si="181"/>
        <v>3</v>
      </c>
      <c r="E5296" s="1" t="str">
        <f>INDEX(Protocol[Mark],MATCH(C5296,Protocol[Step],0))</f>
        <v>7Gp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319010003</v>
      </c>
      <c r="H5296" s="134">
        <f>Systematic[[#This Row],[SampleVariableLabel]]+100*Systematic[[#This Row],[State]]</f>
        <v>319011003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319</v>
      </c>
      <c r="B5297" s="1">
        <f>IF(C5297=0,IF(B5296=Protocol!$V$20,1,B5296+1),B5296)</f>
        <v>1</v>
      </c>
      <c r="C5297" s="1">
        <f>IF(C5296+1=Protocol!$V$21,0,C5296+1)</f>
        <v>11</v>
      </c>
      <c r="D5297" s="1">
        <f t="shared" si="181"/>
        <v>4</v>
      </c>
      <c r="E5297" s="1" t="str">
        <f>INDEX(Protocol[Mark],MATCH(C5297,Protocol[Step],0))</f>
        <v>8U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319010004</v>
      </c>
      <c r="H5297" s="134">
        <f>Systematic[[#This Row],[SampleVariableLabel]]+100*Systematic[[#This Row],[State]]</f>
        <v>319011104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319</v>
      </c>
      <c r="B5298" s="1">
        <f>IF(C5298=0,IF(B5297=Protocol!$V$20,1,B5297+1),B5297)</f>
        <v>1</v>
      </c>
      <c r="C5298" s="1">
        <f>IF(C5297+1=Protocol!$V$21,0,C5297+1)</f>
        <v>12</v>
      </c>
      <c r="D5298" s="1">
        <f t="shared" si="181"/>
        <v>5</v>
      </c>
      <c r="E5298" s="1" t="str">
        <f>INDEX(Protocol[Mark],MATCH(C5298,Protocol[Step],0))</f>
        <v>9Rot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319010005</v>
      </c>
      <c r="H5298" s="134">
        <f>Systematic[[#This Row],[SampleVariableLabel]]+100*Systematic[[#This Row],[State]]</f>
        <v>319011205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319</v>
      </c>
      <c r="B5299" s="1">
        <f>IF(C5299=0,IF(B5298=Protocol!$V$20,1,B5298+1),B5298)</f>
        <v>1</v>
      </c>
      <c r="C5299" s="1">
        <f>IF(C5298+1=Protocol!$V$21,0,C5298+1)</f>
        <v>13</v>
      </c>
      <c r="D5299" s="1">
        <f t="shared" si="181"/>
        <v>6</v>
      </c>
      <c r="E5299" s="1" t="str">
        <f>INDEX(Protocol[Mark],MATCH(C5299,Protocol[Step],0))</f>
        <v>10Ama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319010006</v>
      </c>
      <c r="H5299" s="134">
        <f>Systematic[[#This Row],[SampleVariableLabel]]+100*Systematic[[#This Row],[State]]</f>
        <v>319011306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320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R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320010001</v>
      </c>
      <c r="H5300" s="134">
        <f>Systematic[[#This Row],[SampleVariableLabel]]+100*Systematic[[#This Row],[State]]</f>
        <v>320010001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320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1Dig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320010002</v>
      </c>
      <c r="H5301" s="134">
        <f>Systematic[[#This Row],[SampleVariableLabel]]+100*Systematic[[#This Row],[State]]</f>
        <v>320010102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320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(D)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320010003</v>
      </c>
      <c r="H5302" s="134">
        <f>Systematic[[#This Row],[SampleVariableLabel]]+100*Systematic[[#This Row],[State]]</f>
        <v>320010203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320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(M.1)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320010004</v>
      </c>
      <c r="H5303" s="134">
        <f>Systematic[[#This Row],[SampleVariableLabel]]+100*Systematic[[#This Row],[State]]</f>
        <v>320010304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320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2Oct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320010005</v>
      </c>
      <c r="H5304" s="134">
        <f>Systematic[[#This Row],[SampleVariableLabel]]+100*Systematic[[#This Row],[State]]</f>
        <v>320010405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320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3M2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320010006</v>
      </c>
      <c r="H5305" s="134">
        <f>Systematic[[#This Row],[SampleVariableLabel]]+100*Systematic[[#This Row],[State]]</f>
        <v>320010506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320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M(c)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320010001</v>
      </c>
      <c r="H5306" s="134">
        <f>Systematic[[#This Row],[SampleVariableLabel]]+100*Systematic[[#This Row],[State]]</f>
        <v>320010601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320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4P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320010002</v>
      </c>
      <c r="H5307" s="134">
        <f>Systematic[[#This Row],[SampleVariableLabel]]+100*Systematic[[#This Row],[State]]</f>
        <v>320010702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320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5G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320010003</v>
      </c>
      <c r="H5308" s="134">
        <f>Systematic[[#This Row],[SampleVariableLabel]]+100*Systematic[[#This Row],[State]]</f>
        <v>320010803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320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6S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320010004</v>
      </c>
      <c r="H5309" s="134">
        <f>Systematic[[#This Row],[SampleVariableLabel]]+100*Systematic[[#This Row],[State]]</f>
        <v>320010904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320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7Gp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320010005</v>
      </c>
      <c r="H5310" s="134">
        <f>Systematic[[#This Row],[SampleVariableLabel]]+100*Systematic[[#This Row],[State]]</f>
        <v>320011005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320</v>
      </c>
      <c r="B5311" s="1">
        <f>IF(C5311=0,IF(B5310=Protocol!$V$20,1,B5310+1),B5310)</f>
        <v>1</v>
      </c>
      <c r="C5311" s="1">
        <f>IF(C5310+1=Protocol!$V$21,0,C5310+1)</f>
        <v>11</v>
      </c>
      <c r="D5311" s="1">
        <f t="shared" si="181"/>
        <v>6</v>
      </c>
      <c r="E5311" s="1" t="str">
        <f>INDEX(Protocol[Mark],MATCH(C5311,Protocol[Step],0))</f>
        <v>8U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320010006</v>
      </c>
      <c r="H5311" s="134">
        <f>Systematic[[#This Row],[SampleVariableLabel]]+100*Systematic[[#This Row],[State]]</f>
        <v>320011106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320</v>
      </c>
      <c r="B5312" s="1">
        <f>IF(C5312=0,IF(B5311=Protocol!$V$20,1,B5311+1),B5311)</f>
        <v>1</v>
      </c>
      <c r="C5312" s="1">
        <f>IF(C5311+1=Protocol!$V$21,0,C5311+1)</f>
        <v>12</v>
      </c>
      <c r="D5312" s="1">
        <f t="shared" si="181"/>
        <v>1</v>
      </c>
      <c r="E5312" s="1" t="str">
        <f>INDEX(Protocol[Mark],MATCH(C5312,Protocol[Step],0))</f>
        <v>9Rot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320010001</v>
      </c>
      <c r="H5312" s="134">
        <f>Systematic[[#This Row],[SampleVariableLabel]]+100*Systematic[[#This Row],[State]]</f>
        <v>320011201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320</v>
      </c>
      <c r="B5313" s="1">
        <f>IF(C5313=0,IF(B5312=Protocol!$V$20,1,B5312+1),B5312)</f>
        <v>1</v>
      </c>
      <c r="C5313" s="1">
        <f>IF(C5312+1=Protocol!$V$21,0,C5312+1)</f>
        <v>13</v>
      </c>
      <c r="D5313" s="1">
        <f t="shared" si="181"/>
        <v>2</v>
      </c>
      <c r="E5313" s="1" t="str">
        <f>INDEX(Protocol[Mark],MATCH(C5313,Protocol[Step],0))</f>
        <v>10Ama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320010002</v>
      </c>
      <c r="H5313" s="134">
        <f>Systematic[[#This Row],[SampleVariableLabel]]+100*Systematic[[#This Row],[State]]</f>
        <v>320011302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321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R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321010003</v>
      </c>
      <c r="H5314" s="134">
        <f>Systematic[[#This Row],[SampleVariableLabel]]+100*Systematic[[#This Row],[State]]</f>
        <v>321010003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321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321010004</v>
      </c>
      <c r="H5315" s="134">
        <f>Systematic[[#This Row],[SampleVariableLabel]]+100*Systematic[[#This Row],[State]]</f>
        <v>321010104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321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(D)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321010005</v>
      </c>
      <c r="H5316" s="134">
        <f>Systematic[[#This Row],[SampleVariableLabel]]+100*Systematic[[#This Row],[State]]</f>
        <v>321010205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321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(M.1)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321010006</v>
      </c>
      <c r="H5317" s="134">
        <f>Systematic[[#This Row],[SampleVariableLabel]]+100*Systematic[[#This Row],[State]]</f>
        <v>321010306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321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321010001</v>
      </c>
      <c r="H5318" s="134">
        <f>Systematic[[#This Row],[SampleVariableLabel]]+100*Systematic[[#This Row],[State]]</f>
        <v>321010401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321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3M2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321010002</v>
      </c>
      <c r="H5319" s="134">
        <f>Systematic[[#This Row],[SampleVariableLabel]]+100*Systematic[[#This Row],[State]]</f>
        <v>321010502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321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M(c)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321010003</v>
      </c>
      <c r="H5320" s="134">
        <f>Systematic[[#This Row],[SampleVariableLabel]]+100*Systematic[[#This Row],[State]]</f>
        <v>321010603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321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4P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321010004</v>
      </c>
      <c r="H5321" s="134">
        <f>Systematic[[#This Row],[SampleVariableLabel]]+100*Systematic[[#This Row],[State]]</f>
        <v>321010704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321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5G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321010005</v>
      </c>
      <c r="H5322" s="134">
        <f>Systematic[[#This Row],[SampleVariableLabel]]+100*Systematic[[#This Row],[State]]</f>
        <v>321010805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321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6S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321010006</v>
      </c>
      <c r="H5323" s="134">
        <f>Systematic[[#This Row],[SampleVariableLabel]]+100*Systematic[[#This Row],[State]]</f>
        <v>321010906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321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7Gp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321010001</v>
      </c>
      <c r="H5324" s="134">
        <f>Systematic[[#This Row],[SampleVariableLabel]]+100*Systematic[[#This Row],[State]]</f>
        <v>321011001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321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8U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321010002</v>
      </c>
      <c r="H5325" s="134">
        <f>Systematic[[#This Row],[SampleVariableLabel]]+100*Systematic[[#This Row],[State]]</f>
        <v>321011102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321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9Rot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321010003</v>
      </c>
      <c r="H5326" s="134">
        <f>Systematic[[#This Row],[SampleVariableLabel]]+100*Systematic[[#This Row],[State]]</f>
        <v>321011203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321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10Ama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321010004</v>
      </c>
      <c r="H5327" s="134">
        <f>Systematic[[#This Row],[SampleVariableLabel]]+100*Systematic[[#This Row],[State]]</f>
        <v>321011304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322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R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322010005</v>
      </c>
      <c r="H5328" s="134">
        <f>Systematic[[#This Row],[SampleVariableLabel]]+100*Systematic[[#This Row],[State]]</f>
        <v>322010005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322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1Dig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322010006</v>
      </c>
      <c r="H5329" s="134">
        <f>Systematic[[#This Row],[SampleVariableLabel]]+100*Systematic[[#This Row],[State]]</f>
        <v>322010106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322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(D)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322010001</v>
      </c>
      <c r="H5330" s="134">
        <f>Systematic[[#This Row],[SampleVariableLabel]]+100*Systematic[[#This Row],[State]]</f>
        <v>322010201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322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(M.1)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322010002</v>
      </c>
      <c r="H5331" s="134">
        <f>Systematic[[#This Row],[SampleVariableLabel]]+100*Systematic[[#This Row],[State]]</f>
        <v>322010302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322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2Oct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322010003</v>
      </c>
      <c r="H5332" s="134">
        <f>Systematic[[#This Row],[SampleVariableLabel]]+100*Systematic[[#This Row],[State]]</f>
        <v>322010403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322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3M2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322010004</v>
      </c>
      <c r="H5333" s="134">
        <f>Systematic[[#This Row],[SampleVariableLabel]]+100*Systematic[[#This Row],[State]]</f>
        <v>322010504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322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M(c)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322010005</v>
      </c>
      <c r="H5334" s="134">
        <f>Systematic[[#This Row],[SampleVariableLabel]]+100*Systematic[[#This Row],[State]]</f>
        <v>322010605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322</v>
      </c>
      <c r="B5335" s="1">
        <f>IF(C5335=0,IF(B5334=Protocol!$V$20,1,B5334+1),B5334)</f>
        <v>1</v>
      </c>
      <c r="C5335" s="1">
        <f>IF(C5334+1=Protocol!$V$21,0,C5334+1)</f>
        <v>7</v>
      </c>
      <c r="D5335" s="1">
        <f t="shared" si="183"/>
        <v>6</v>
      </c>
      <c r="E5335" s="1" t="str">
        <f>INDEX(Protocol[Mark],MATCH(C5335,Protocol[Step],0))</f>
        <v>4P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322010006</v>
      </c>
      <c r="H5335" s="134">
        <f>Systematic[[#This Row],[SampleVariableLabel]]+100*Systematic[[#This Row],[State]]</f>
        <v>322010706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322</v>
      </c>
      <c r="B5336" s="1">
        <f>IF(C5336=0,IF(B5335=Protocol!$V$20,1,B5335+1),B5335)</f>
        <v>1</v>
      </c>
      <c r="C5336" s="1">
        <f>IF(C5335+1=Protocol!$V$21,0,C5335+1)</f>
        <v>8</v>
      </c>
      <c r="D5336" s="1">
        <f t="shared" si="183"/>
        <v>1</v>
      </c>
      <c r="E5336" s="1" t="str">
        <f>INDEX(Protocol[Mark],MATCH(C5336,Protocol[Step],0))</f>
        <v>5G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322010001</v>
      </c>
      <c r="H5336" s="134">
        <f>Systematic[[#This Row],[SampleVariableLabel]]+100*Systematic[[#This Row],[State]]</f>
        <v>322010801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322</v>
      </c>
      <c r="B5337" s="1">
        <f>IF(C5337=0,IF(B5336=Protocol!$V$20,1,B5336+1),B5336)</f>
        <v>1</v>
      </c>
      <c r="C5337" s="1">
        <f>IF(C5336+1=Protocol!$V$21,0,C5336+1)</f>
        <v>9</v>
      </c>
      <c r="D5337" s="1">
        <f t="shared" si="183"/>
        <v>2</v>
      </c>
      <c r="E5337" s="1" t="str">
        <f>INDEX(Protocol[Mark],MATCH(C5337,Protocol[Step],0))</f>
        <v>6S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322010002</v>
      </c>
      <c r="H5337" s="134">
        <f>Systematic[[#This Row],[SampleVariableLabel]]+100*Systematic[[#This Row],[State]]</f>
        <v>322010902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322</v>
      </c>
      <c r="B5338" s="1">
        <f>IF(C5338=0,IF(B5337=Protocol!$V$20,1,B5337+1),B5337)</f>
        <v>1</v>
      </c>
      <c r="C5338" s="1">
        <f>IF(C5337+1=Protocol!$V$21,0,C5337+1)</f>
        <v>10</v>
      </c>
      <c r="D5338" s="1">
        <f t="shared" si="183"/>
        <v>3</v>
      </c>
      <c r="E5338" s="1" t="str">
        <f>INDEX(Protocol[Mark],MATCH(C5338,Protocol[Step],0))</f>
        <v>7Gp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322010003</v>
      </c>
      <c r="H5338" s="134">
        <f>Systematic[[#This Row],[SampleVariableLabel]]+100*Systematic[[#This Row],[State]]</f>
        <v>322011003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322</v>
      </c>
      <c r="B5339" s="1">
        <f>IF(C5339=0,IF(B5338=Protocol!$V$20,1,B5338+1),B5338)</f>
        <v>1</v>
      </c>
      <c r="C5339" s="1">
        <f>IF(C5338+1=Protocol!$V$21,0,C5338+1)</f>
        <v>11</v>
      </c>
      <c r="D5339" s="1">
        <f t="shared" si="183"/>
        <v>4</v>
      </c>
      <c r="E5339" s="1" t="str">
        <f>INDEX(Protocol[Mark],MATCH(C5339,Protocol[Step],0))</f>
        <v>8U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322010004</v>
      </c>
      <c r="H5339" s="134">
        <f>Systematic[[#This Row],[SampleVariableLabel]]+100*Systematic[[#This Row],[State]]</f>
        <v>322011104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322</v>
      </c>
      <c r="B5340" s="1">
        <f>IF(C5340=0,IF(B5339=Protocol!$V$20,1,B5339+1),B5339)</f>
        <v>1</v>
      </c>
      <c r="C5340" s="1">
        <f>IF(C5339+1=Protocol!$V$21,0,C5339+1)</f>
        <v>12</v>
      </c>
      <c r="D5340" s="1">
        <f t="shared" si="183"/>
        <v>5</v>
      </c>
      <c r="E5340" s="1" t="str">
        <f>INDEX(Protocol[Mark],MATCH(C5340,Protocol[Step],0))</f>
        <v>9Rot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322010005</v>
      </c>
      <c r="H5340" s="134">
        <f>Systematic[[#This Row],[SampleVariableLabel]]+100*Systematic[[#This Row],[State]]</f>
        <v>322011205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322</v>
      </c>
      <c r="B5341" s="1">
        <f>IF(C5341=0,IF(B5340=Protocol!$V$20,1,B5340+1),B5340)</f>
        <v>1</v>
      </c>
      <c r="C5341" s="1">
        <f>IF(C5340+1=Protocol!$V$21,0,C5340+1)</f>
        <v>13</v>
      </c>
      <c r="D5341" s="1">
        <f t="shared" si="183"/>
        <v>6</v>
      </c>
      <c r="E5341" s="1" t="str">
        <f>INDEX(Protocol[Mark],MATCH(C5341,Protocol[Step],0))</f>
        <v>10Ama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322010006</v>
      </c>
      <c r="H5341" s="134">
        <f>Systematic[[#This Row],[SampleVariableLabel]]+100*Systematic[[#This Row],[State]]</f>
        <v>322011306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323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R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323010001</v>
      </c>
      <c r="H5342" s="134">
        <f>Systematic[[#This Row],[SampleVariableLabel]]+100*Systematic[[#This Row],[State]]</f>
        <v>323010001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323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1Dig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323010002</v>
      </c>
      <c r="H5343" s="134">
        <f>Systematic[[#This Row],[SampleVariableLabel]]+100*Systematic[[#This Row],[State]]</f>
        <v>323010102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323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(D)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323010003</v>
      </c>
      <c r="H5344" s="134">
        <f>Systematic[[#This Row],[SampleVariableLabel]]+100*Systematic[[#This Row],[State]]</f>
        <v>323010203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323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(M.1)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323010004</v>
      </c>
      <c r="H5345" s="134">
        <f>Systematic[[#This Row],[SampleVariableLabel]]+100*Systematic[[#This Row],[State]]</f>
        <v>323010304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323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2Oct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323010005</v>
      </c>
      <c r="H5346" s="134">
        <f>Systematic[[#This Row],[SampleVariableLabel]]+100*Systematic[[#This Row],[State]]</f>
        <v>323010405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323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3M2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323010006</v>
      </c>
      <c r="H5347" s="134">
        <f>Systematic[[#This Row],[SampleVariableLabel]]+100*Systematic[[#This Row],[State]]</f>
        <v>323010506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323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M(c)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323010001</v>
      </c>
      <c r="H5348" s="134">
        <f>Systematic[[#This Row],[SampleVariableLabel]]+100*Systematic[[#This Row],[State]]</f>
        <v>323010601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323</v>
      </c>
      <c r="B5349" s="1">
        <f>IF(C5349=0,IF(B5348=Protocol!$V$20,1,B5348+1),B5348)</f>
        <v>1</v>
      </c>
      <c r="C5349" s="1">
        <f>IF(C5348+1=Protocol!$V$21,0,C5348+1)</f>
        <v>7</v>
      </c>
      <c r="D5349" s="1">
        <f t="shared" si="183"/>
        <v>2</v>
      </c>
      <c r="E5349" s="1" t="str">
        <f>INDEX(Protocol[Mark],MATCH(C5349,Protocol[Step],0))</f>
        <v>4P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323010002</v>
      </c>
      <c r="H5349" s="134">
        <f>Systematic[[#This Row],[SampleVariableLabel]]+100*Systematic[[#This Row],[State]]</f>
        <v>323010702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323</v>
      </c>
      <c r="B5350" s="1">
        <f>IF(C5350=0,IF(B5349=Protocol!$V$20,1,B5349+1),B5349)</f>
        <v>1</v>
      </c>
      <c r="C5350" s="1">
        <f>IF(C5349+1=Protocol!$V$21,0,C5349+1)</f>
        <v>8</v>
      </c>
      <c r="D5350" s="1">
        <f t="shared" si="183"/>
        <v>3</v>
      </c>
      <c r="E5350" s="1" t="str">
        <f>INDEX(Protocol[Mark],MATCH(C5350,Protocol[Step],0))</f>
        <v>5G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323010003</v>
      </c>
      <c r="H5350" s="134">
        <f>Systematic[[#This Row],[SampleVariableLabel]]+100*Systematic[[#This Row],[State]]</f>
        <v>323010803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323</v>
      </c>
      <c r="B5351" s="1">
        <f>IF(C5351=0,IF(B5350=Protocol!$V$20,1,B5350+1),B5350)</f>
        <v>1</v>
      </c>
      <c r="C5351" s="1">
        <f>IF(C5350+1=Protocol!$V$21,0,C5350+1)</f>
        <v>9</v>
      </c>
      <c r="D5351" s="1">
        <f t="shared" si="183"/>
        <v>4</v>
      </c>
      <c r="E5351" s="1" t="str">
        <f>INDEX(Protocol[Mark],MATCH(C5351,Protocol[Step],0))</f>
        <v>6S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323010004</v>
      </c>
      <c r="H5351" s="134">
        <f>Systematic[[#This Row],[SampleVariableLabel]]+100*Systematic[[#This Row],[State]]</f>
        <v>323010904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323</v>
      </c>
      <c r="B5352" s="1">
        <f>IF(C5352=0,IF(B5351=Protocol!$V$20,1,B5351+1),B5351)</f>
        <v>1</v>
      </c>
      <c r="C5352" s="1">
        <f>IF(C5351+1=Protocol!$V$21,0,C5351+1)</f>
        <v>10</v>
      </c>
      <c r="D5352" s="1">
        <f t="shared" si="183"/>
        <v>5</v>
      </c>
      <c r="E5352" s="1" t="str">
        <f>INDEX(Protocol[Mark],MATCH(C5352,Protocol[Step],0))</f>
        <v>7Gp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323010005</v>
      </c>
      <c r="H5352" s="134">
        <f>Systematic[[#This Row],[SampleVariableLabel]]+100*Systematic[[#This Row],[State]]</f>
        <v>323011005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323</v>
      </c>
      <c r="B5353" s="1">
        <f>IF(C5353=0,IF(B5352=Protocol!$V$20,1,B5352+1),B5352)</f>
        <v>1</v>
      </c>
      <c r="C5353" s="1">
        <f>IF(C5352+1=Protocol!$V$21,0,C5352+1)</f>
        <v>11</v>
      </c>
      <c r="D5353" s="1">
        <f t="shared" si="183"/>
        <v>6</v>
      </c>
      <c r="E5353" s="1" t="str">
        <f>INDEX(Protocol[Mark],MATCH(C5353,Protocol[Step],0))</f>
        <v>8U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323010006</v>
      </c>
      <c r="H5353" s="134">
        <f>Systematic[[#This Row],[SampleVariableLabel]]+100*Systematic[[#This Row],[State]]</f>
        <v>323011106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323</v>
      </c>
      <c r="B5354" s="1">
        <f>IF(C5354=0,IF(B5353=Protocol!$V$20,1,B5353+1),B5353)</f>
        <v>1</v>
      </c>
      <c r="C5354" s="1">
        <f>IF(C5353+1=Protocol!$V$21,0,C5353+1)</f>
        <v>12</v>
      </c>
      <c r="D5354" s="1">
        <f t="shared" si="183"/>
        <v>1</v>
      </c>
      <c r="E5354" s="1" t="str">
        <f>INDEX(Protocol[Mark],MATCH(C5354,Protocol[Step],0))</f>
        <v>9Rot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323010001</v>
      </c>
      <c r="H5354" s="134">
        <f>Systematic[[#This Row],[SampleVariableLabel]]+100*Systematic[[#This Row],[State]]</f>
        <v>323011201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323</v>
      </c>
      <c r="B5355" s="1">
        <f>IF(C5355=0,IF(B5354=Protocol!$V$20,1,B5354+1),B5354)</f>
        <v>1</v>
      </c>
      <c r="C5355" s="1">
        <f>IF(C5354+1=Protocol!$V$21,0,C5354+1)</f>
        <v>13</v>
      </c>
      <c r="D5355" s="1">
        <f t="shared" si="183"/>
        <v>2</v>
      </c>
      <c r="E5355" s="1" t="str">
        <f>INDEX(Protocol[Mark],MATCH(C5355,Protocol[Step],0))</f>
        <v>10Ama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323010002</v>
      </c>
      <c r="H5355" s="134">
        <f>Systematic[[#This Row],[SampleVariableLabel]]+100*Systematic[[#This Row],[State]]</f>
        <v>323011302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324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R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324010003</v>
      </c>
      <c r="H5356" s="134">
        <f>Systematic[[#This Row],[SampleVariableLabel]]+100*Systematic[[#This Row],[State]]</f>
        <v>324010003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324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1Dig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324010004</v>
      </c>
      <c r="H5357" s="134">
        <f>Systematic[[#This Row],[SampleVariableLabel]]+100*Systematic[[#This Row],[State]]</f>
        <v>324010104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324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(D)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324010005</v>
      </c>
      <c r="H5358" s="134">
        <f>Systematic[[#This Row],[SampleVariableLabel]]+100*Systematic[[#This Row],[State]]</f>
        <v>324010205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324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(M.1)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324010006</v>
      </c>
      <c r="H5359" s="134">
        <f>Systematic[[#This Row],[SampleVariableLabel]]+100*Systematic[[#This Row],[State]]</f>
        <v>324010306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324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2Oct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324010001</v>
      </c>
      <c r="H5360" s="134">
        <f>Systematic[[#This Row],[SampleVariableLabel]]+100*Systematic[[#This Row],[State]]</f>
        <v>324010401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324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3M2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324010002</v>
      </c>
      <c r="H5361" s="134">
        <f>Systematic[[#This Row],[SampleVariableLabel]]+100*Systematic[[#This Row],[State]]</f>
        <v>324010502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324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M(c)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324010003</v>
      </c>
      <c r="H5362" s="134">
        <f>Systematic[[#This Row],[SampleVariableLabel]]+100*Systematic[[#This Row],[State]]</f>
        <v>324010603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324</v>
      </c>
      <c r="B5363" s="1">
        <f>IF(C5363=0,IF(B5362=Protocol!$V$20,1,B5362+1),B5362)</f>
        <v>1</v>
      </c>
      <c r="C5363" s="1">
        <f>IF(C5362+1=Protocol!$V$21,0,C5362+1)</f>
        <v>7</v>
      </c>
      <c r="D5363" s="1">
        <f t="shared" si="183"/>
        <v>4</v>
      </c>
      <c r="E5363" s="1" t="str">
        <f>INDEX(Protocol[Mark],MATCH(C5363,Protocol[Step],0))</f>
        <v>4P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324010004</v>
      </c>
      <c r="H5363" s="134">
        <f>Systematic[[#This Row],[SampleVariableLabel]]+100*Systematic[[#This Row],[State]]</f>
        <v>324010704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324</v>
      </c>
      <c r="B5364" s="1">
        <f>IF(C5364=0,IF(B5363=Protocol!$V$20,1,B5363+1),B5363)</f>
        <v>1</v>
      </c>
      <c r="C5364" s="1">
        <f>IF(C5363+1=Protocol!$V$21,0,C5363+1)</f>
        <v>8</v>
      </c>
      <c r="D5364" s="1">
        <f t="shared" si="183"/>
        <v>5</v>
      </c>
      <c r="E5364" s="1" t="str">
        <f>INDEX(Protocol[Mark],MATCH(C5364,Protocol[Step],0))</f>
        <v>5G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324010005</v>
      </c>
      <c r="H5364" s="134">
        <f>Systematic[[#This Row],[SampleVariableLabel]]+100*Systematic[[#This Row],[State]]</f>
        <v>324010805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324</v>
      </c>
      <c r="B5365" s="1">
        <f>IF(C5365=0,IF(B5364=Protocol!$V$20,1,B5364+1),B5364)</f>
        <v>1</v>
      </c>
      <c r="C5365" s="1">
        <f>IF(C5364+1=Protocol!$V$21,0,C5364+1)</f>
        <v>9</v>
      </c>
      <c r="D5365" s="1">
        <f t="shared" si="183"/>
        <v>6</v>
      </c>
      <c r="E5365" s="1" t="str">
        <f>INDEX(Protocol[Mark],MATCH(C5365,Protocol[Step],0))</f>
        <v>6S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324010006</v>
      </c>
      <c r="H5365" s="134">
        <f>Systematic[[#This Row],[SampleVariableLabel]]+100*Systematic[[#This Row],[State]]</f>
        <v>324010906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324</v>
      </c>
      <c r="B5366" s="1">
        <f>IF(C5366=0,IF(B5365=Protocol!$V$20,1,B5365+1),B5365)</f>
        <v>1</v>
      </c>
      <c r="C5366" s="1">
        <f>IF(C5365+1=Protocol!$V$21,0,C5365+1)</f>
        <v>10</v>
      </c>
      <c r="D5366" s="1">
        <f t="shared" si="183"/>
        <v>1</v>
      </c>
      <c r="E5366" s="1" t="str">
        <f>INDEX(Protocol[Mark],MATCH(C5366,Protocol[Step],0))</f>
        <v>7Gp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324010001</v>
      </c>
      <c r="H5366" s="134">
        <f>Systematic[[#This Row],[SampleVariableLabel]]+100*Systematic[[#This Row],[State]]</f>
        <v>324011001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324</v>
      </c>
      <c r="B5367" s="1">
        <f>IF(C5367=0,IF(B5366=Protocol!$V$20,1,B5366+1),B5366)</f>
        <v>1</v>
      </c>
      <c r="C5367" s="1">
        <f>IF(C5366+1=Protocol!$V$21,0,C5366+1)</f>
        <v>11</v>
      </c>
      <c r="D5367" s="1">
        <f t="shared" si="183"/>
        <v>2</v>
      </c>
      <c r="E5367" s="1" t="str">
        <f>INDEX(Protocol[Mark],MATCH(C5367,Protocol[Step],0))</f>
        <v>8U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324010002</v>
      </c>
      <c r="H5367" s="134">
        <f>Systematic[[#This Row],[SampleVariableLabel]]+100*Systematic[[#This Row],[State]]</f>
        <v>324011102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324</v>
      </c>
      <c r="B5368" s="1">
        <f>IF(C5368=0,IF(B5367=Protocol!$V$20,1,B5367+1),B5367)</f>
        <v>1</v>
      </c>
      <c r="C5368" s="1">
        <f>IF(C5367+1=Protocol!$V$21,0,C5367+1)</f>
        <v>12</v>
      </c>
      <c r="D5368" s="1">
        <f t="shared" si="183"/>
        <v>3</v>
      </c>
      <c r="E5368" s="1" t="str">
        <f>INDEX(Protocol[Mark],MATCH(C5368,Protocol[Step],0))</f>
        <v>9Rot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324010003</v>
      </c>
      <c r="H5368" s="134">
        <f>Systematic[[#This Row],[SampleVariableLabel]]+100*Systematic[[#This Row],[State]]</f>
        <v>324011203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324</v>
      </c>
      <c r="B5369" s="1">
        <f>IF(C5369=0,IF(B5368=Protocol!$V$20,1,B5368+1),B5368)</f>
        <v>1</v>
      </c>
      <c r="C5369" s="1">
        <f>IF(C5368+1=Protocol!$V$21,0,C5368+1)</f>
        <v>13</v>
      </c>
      <c r="D5369" s="1">
        <f t="shared" si="183"/>
        <v>4</v>
      </c>
      <c r="E5369" s="1" t="str">
        <f>INDEX(Protocol[Mark],MATCH(C5369,Protocol[Step],0))</f>
        <v>10Ama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324010004</v>
      </c>
      <c r="H5369" s="134">
        <f>Systematic[[#This Row],[SampleVariableLabel]]+100*Systematic[[#This Row],[State]]</f>
        <v>324011304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325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R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325010005</v>
      </c>
      <c r="H5370" s="134">
        <f>Systematic[[#This Row],[SampleVariableLabel]]+100*Systematic[[#This Row],[State]]</f>
        <v>325010005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325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1Dig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325010006</v>
      </c>
      <c r="H5371" s="134">
        <f>Systematic[[#This Row],[SampleVariableLabel]]+100*Systematic[[#This Row],[State]]</f>
        <v>325010106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325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(D)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325010001</v>
      </c>
      <c r="H5372" s="134">
        <f>Systematic[[#This Row],[SampleVariableLabel]]+100*Systematic[[#This Row],[State]]</f>
        <v>325010201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325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(M.1)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325010002</v>
      </c>
      <c r="H5373" s="134">
        <f>Systematic[[#This Row],[SampleVariableLabel]]+100*Systematic[[#This Row],[State]]</f>
        <v>325010302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325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2Oct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325010003</v>
      </c>
      <c r="H5374" s="134">
        <f>Systematic[[#This Row],[SampleVariableLabel]]+100*Systematic[[#This Row],[State]]</f>
        <v>325010403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325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3M2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325010004</v>
      </c>
      <c r="H5375" s="134">
        <f>Systematic[[#This Row],[SampleVariableLabel]]+100*Systematic[[#This Row],[State]]</f>
        <v>325010504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325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M(c)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325010005</v>
      </c>
      <c r="H5376" s="134">
        <f>Systematic[[#This Row],[SampleVariableLabel]]+100*Systematic[[#This Row],[State]]</f>
        <v>325010605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325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4P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325010006</v>
      </c>
      <c r="H5377" s="134">
        <f>Systematic[[#This Row],[SampleVariableLabel]]+100*Systematic[[#This Row],[State]]</f>
        <v>325010706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325</v>
      </c>
      <c r="B5378" s="1">
        <f>IF(C5378=0,IF(B5377=Protocol!$V$20,1,B5377+1),B5377)</f>
        <v>1</v>
      </c>
      <c r="C5378" s="1">
        <f>IF(C5377+1=Protocol!$V$21,0,C5377+1)</f>
        <v>8</v>
      </c>
      <c r="D5378" s="1">
        <f t="shared" si="183"/>
        <v>1</v>
      </c>
      <c r="E5378" s="1" t="str">
        <f>INDEX(Protocol[Mark],MATCH(C5378,Protocol[Step],0))</f>
        <v>5G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325010001</v>
      </c>
      <c r="H5378" s="134">
        <f>Systematic[[#This Row],[SampleVariableLabel]]+100*Systematic[[#This Row],[State]]</f>
        <v>325010801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325</v>
      </c>
      <c r="B5379" s="1">
        <f>IF(C5379=0,IF(B5378=Protocol!$V$20,1,B5378+1),B5378)</f>
        <v>1</v>
      </c>
      <c r="C5379" s="1">
        <f>IF(C5378+1=Protocol!$V$21,0,C5378+1)</f>
        <v>9</v>
      </c>
      <c r="D5379" s="1">
        <f t="shared" ref="D5379:D5442" si="185">IF(D5378=nVariables,1,D5378+1)</f>
        <v>2</v>
      </c>
      <c r="E5379" s="1" t="str">
        <f>INDEX(Protocol[Mark],MATCH(C5379,Protocol[Step],0))</f>
        <v>6S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325010002</v>
      </c>
      <c r="H5379" s="134">
        <f>Systematic[[#This Row],[SampleVariableLabel]]+100*Systematic[[#This Row],[State]]</f>
        <v>325010902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325</v>
      </c>
      <c r="B5380" s="1">
        <f>IF(C5380=0,IF(B5379=Protocol!$V$20,1,B5379+1),B5379)</f>
        <v>1</v>
      </c>
      <c r="C5380" s="1">
        <f>IF(C5379+1=Protocol!$V$21,0,C5379+1)</f>
        <v>10</v>
      </c>
      <c r="D5380" s="1">
        <f t="shared" si="185"/>
        <v>3</v>
      </c>
      <c r="E5380" s="1" t="str">
        <f>INDEX(Protocol[Mark],MATCH(C5380,Protocol[Step],0))</f>
        <v>7Gp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325010003</v>
      </c>
      <c r="H5380" s="134">
        <f>Systematic[[#This Row],[SampleVariableLabel]]+100*Systematic[[#This Row],[State]]</f>
        <v>325011003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325</v>
      </c>
      <c r="B5381" s="1">
        <f>IF(C5381=0,IF(B5380=Protocol!$V$20,1,B5380+1),B5380)</f>
        <v>1</v>
      </c>
      <c r="C5381" s="1">
        <f>IF(C5380+1=Protocol!$V$21,0,C5380+1)</f>
        <v>11</v>
      </c>
      <c r="D5381" s="1">
        <f t="shared" si="185"/>
        <v>4</v>
      </c>
      <c r="E5381" s="1" t="str">
        <f>INDEX(Protocol[Mark],MATCH(C5381,Protocol[Step],0))</f>
        <v>8U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325010004</v>
      </c>
      <c r="H5381" s="134">
        <f>Systematic[[#This Row],[SampleVariableLabel]]+100*Systematic[[#This Row],[State]]</f>
        <v>325011104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325</v>
      </c>
      <c r="B5382" s="1">
        <f>IF(C5382=0,IF(B5381=Protocol!$V$20,1,B5381+1),B5381)</f>
        <v>1</v>
      </c>
      <c r="C5382" s="1">
        <f>IF(C5381+1=Protocol!$V$21,0,C5381+1)</f>
        <v>12</v>
      </c>
      <c r="D5382" s="1">
        <f t="shared" si="185"/>
        <v>5</v>
      </c>
      <c r="E5382" s="1" t="str">
        <f>INDEX(Protocol[Mark],MATCH(C5382,Protocol[Step],0))</f>
        <v>9Rot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325010005</v>
      </c>
      <c r="H5382" s="134">
        <f>Systematic[[#This Row],[SampleVariableLabel]]+100*Systematic[[#This Row],[State]]</f>
        <v>325011205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325</v>
      </c>
      <c r="B5383" s="1">
        <f>IF(C5383=0,IF(B5382=Protocol!$V$20,1,B5382+1),B5382)</f>
        <v>1</v>
      </c>
      <c r="C5383" s="1">
        <f>IF(C5382+1=Protocol!$V$21,0,C5382+1)</f>
        <v>13</v>
      </c>
      <c r="D5383" s="1">
        <f t="shared" si="185"/>
        <v>6</v>
      </c>
      <c r="E5383" s="1" t="str">
        <f>INDEX(Protocol[Mark],MATCH(C5383,Protocol[Step],0))</f>
        <v>10Ama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325010006</v>
      </c>
      <c r="H5383" s="134">
        <f>Systematic[[#This Row],[SampleVariableLabel]]+100*Systematic[[#This Row],[State]]</f>
        <v>325011306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326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R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326010001</v>
      </c>
      <c r="H5384" s="134">
        <f>Systematic[[#This Row],[SampleVariableLabel]]+100*Systematic[[#This Row],[State]]</f>
        <v>326010001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326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1Dig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326010002</v>
      </c>
      <c r="H5385" s="134">
        <f>Systematic[[#This Row],[SampleVariableLabel]]+100*Systematic[[#This Row],[State]]</f>
        <v>326010102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326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(D)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326010003</v>
      </c>
      <c r="H5386" s="134">
        <f>Systematic[[#This Row],[SampleVariableLabel]]+100*Systematic[[#This Row],[State]]</f>
        <v>326010203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326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(M.1)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326010004</v>
      </c>
      <c r="H5387" s="134">
        <f>Systematic[[#This Row],[SampleVariableLabel]]+100*Systematic[[#This Row],[State]]</f>
        <v>326010304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326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2Oct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326010005</v>
      </c>
      <c r="H5388" s="134">
        <f>Systematic[[#This Row],[SampleVariableLabel]]+100*Systematic[[#This Row],[State]]</f>
        <v>326010405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326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3M2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326010006</v>
      </c>
      <c r="H5389" s="134">
        <f>Systematic[[#This Row],[SampleVariableLabel]]+100*Systematic[[#This Row],[State]]</f>
        <v>326010506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326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M(c)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326010001</v>
      </c>
      <c r="H5390" s="134">
        <f>Systematic[[#This Row],[SampleVariableLabel]]+100*Systematic[[#This Row],[State]]</f>
        <v>326010601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326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4P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326010002</v>
      </c>
      <c r="H5391" s="134">
        <f>Systematic[[#This Row],[SampleVariableLabel]]+100*Systematic[[#This Row],[State]]</f>
        <v>326010702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326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5G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326010003</v>
      </c>
      <c r="H5392" s="134">
        <f>Systematic[[#This Row],[SampleVariableLabel]]+100*Systematic[[#This Row],[State]]</f>
        <v>326010803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326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6S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326010004</v>
      </c>
      <c r="H5393" s="134">
        <f>Systematic[[#This Row],[SampleVariableLabel]]+100*Systematic[[#This Row],[State]]</f>
        <v>326010904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326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7Gp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326010005</v>
      </c>
      <c r="H5394" s="134">
        <f>Systematic[[#This Row],[SampleVariableLabel]]+100*Systematic[[#This Row],[State]]</f>
        <v>326011005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326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8U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326010006</v>
      </c>
      <c r="H5395" s="134">
        <f>Systematic[[#This Row],[SampleVariableLabel]]+100*Systematic[[#This Row],[State]]</f>
        <v>326011106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326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9Rot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326010001</v>
      </c>
      <c r="H5396" s="134">
        <f>Systematic[[#This Row],[SampleVariableLabel]]+100*Systematic[[#This Row],[State]]</f>
        <v>326011201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326</v>
      </c>
      <c r="B5397" s="1">
        <f>IF(C5397=0,IF(B5396=Protocol!$V$20,1,B5396+1),B5396)</f>
        <v>1</v>
      </c>
      <c r="C5397" s="1">
        <f>IF(C5396+1=Protocol!$V$21,0,C5396+1)</f>
        <v>13</v>
      </c>
      <c r="D5397" s="1">
        <f t="shared" si="185"/>
        <v>2</v>
      </c>
      <c r="E5397" s="1" t="str">
        <f>INDEX(Protocol[Mark],MATCH(C5397,Protocol[Step],0))</f>
        <v>10Ama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326010002</v>
      </c>
      <c r="H5397" s="134">
        <f>Systematic[[#This Row],[SampleVariableLabel]]+100*Systematic[[#This Row],[State]]</f>
        <v>326011302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327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R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327010003</v>
      </c>
      <c r="H5398" s="134">
        <f>Systematic[[#This Row],[SampleVariableLabel]]+100*Systematic[[#This Row],[State]]</f>
        <v>327010003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327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1Dig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327010004</v>
      </c>
      <c r="H5399" s="134">
        <f>Systematic[[#This Row],[SampleVariableLabel]]+100*Systematic[[#This Row],[State]]</f>
        <v>327010104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327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(D)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327010005</v>
      </c>
      <c r="H5400" s="134">
        <f>Systematic[[#This Row],[SampleVariableLabel]]+100*Systematic[[#This Row],[State]]</f>
        <v>327010205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327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(M.1)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327010006</v>
      </c>
      <c r="H5401" s="134">
        <f>Systematic[[#This Row],[SampleVariableLabel]]+100*Systematic[[#This Row],[State]]</f>
        <v>327010306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327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2Oct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327010001</v>
      </c>
      <c r="H5402" s="134">
        <f>Systematic[[#This Row],[SampleVariableLabel]]+100*Systematic[[#This Row],[State]]</f>
        <v>327010401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327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3M2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327010002</v>
      </c>
      <c r="H5403" s="134">
        <f>Systematic[[#This Row],[SampleVariableLabel]]+100*Systematic[[#This Row],[State]]</f>
        <v>327010502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327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M(c)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327010003</v>
      </c>
      <c r="H5404" s="134">
        <f>Systematic[[#This Row],[SampleVariableLabel]]+100*Systematic[[#This Row],[State]]</f>
        <v>327010603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327</v>
      </c>
      <c r="B5405" s="1">
        <f>IF(C5405=0,IF(B5404=Protocol!$V$20,1,B5404+1),B5404)</f>
        <v>1</v>
      </c>
      <c r="C5405" s="1">
        <f>IF(C5404+1=Protocol!$V$21,0,C5404+1)</f>
        <v>7</v>
      </c>
      <c r="D5405" s="1">
        <f t="shared" si="185"/>
        <v>4</v>
      </c>
      <c r="E5405" s="1" t="str">
        <f>INDEX(Protocol[Mark],MATCH(C5405,Protocol[Step],0))</f>
        <v>4P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327010004</v>
      </c>
      <c r="H5405" s="134">
        <f>Systematic[[#This Row],[SampleVariableLabel]]+100*Systematic[[#This Row],[State]]</f>
        <v>327010704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327</v>
      </c>
      <c r="B5406" s="1">
        <f>IF(C5406=0,IF(B5405=Protocol!$V$20,1,B5405+1),B5405)</f>
        <v>1</v>
      </c>
      <c r="C5406" s="1">
        <f>IF(C5405+1=Protocol!$V$21,0,C5405+1)</f>
        <v>8</v>
      </c>
      <c r="D5406" s="1">
        <f t="shared" si="185"/>
        <v>5</v>
      </c>
      <c r="E5406" s="1" t="str">
        <f>INDEX(Protocol[Mark],MATCH(C5406,Protocol[Step],0))</f>
        <v>5G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327010005</v>
      </c>
      <c r="H5406" s="134">
        <f>Systematic[[#This Row],[SampleVariableLabel]]+100*Systematic[[#This Row],[State]]</f>
        <v>327010805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327</v>
      </c>
      <c r="B5407" s="1">
        <f>IF(C5407=0,IF(B5406=Protocol!$V$20,1,B5406+1),B5406)</f>
        <v>1</v>
      </c>
      <c r="C5407" s="1">
        <f>IF(C5406+1=Protocol!$V$21,0,C5406+1)</f>
        <v>9</v>
      </c>
      <c r="D5407" s="1">
        <f t="shared" si="185"/>
        <v>6</v>
      </c>
      <c r="E5407" s="1" t="str">
        <f>INDEX(Protocol[Mark],MATCH(C5407,Protocol[Step],0))</f>
        <v>6S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327010006</v>
      </c>
      <c r="H5407" s="134">
        <f>Systematic[[#This Row],[SampleVariableLabel]]+100*Systematic[[#This Row],[State]]</f>
        <v>327010906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327</v>
      </c>
      <c r="B5408" s="1">
        <f>IF(C5408=0,IF(B5407=Protocol!$V$20,1,B5407+1),B5407)</f>
        <v>1</v>
      </c>
      <c r="C5408" s="1">
        <f>IF(C5407+1=Protocol!$V$21,0,C5407+1)</f>
        <v>10</v>
      </c>
      <c r="D5408" s="1">
        <f t="shared" si="185"/>
        <v>1</v>
      </c>
      <c r="E5408" s="1" t="str">
        <f>INDEX(Protocol[Mark],MATCH(C5408,Protocol[Step],0))</f>
        <v>7Gp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327010001</v>
      </c>
      <c r="H5408" s="134">
        <f>Systematic[[#This Row],[SampleVariableLabel]]+100*Systematic[[#This Row],[State]]</f>
        <v>327011001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327</v>
      </c>
      <c r="B5409" s="1">
        <f>IF(C5409=0,IF(B5408=Protocol!$V$20,1,B5408+1),B5408)</f>
        <v>1</v>
      </c>
      <c r="C5409" s="1">
        <f>IF(C5408+1=Protocol!$V$21,0,C5408+1)</f>
        <v>11</v>
      </c>
      <c r="D5409" s="1">
        <f t="shared" si="185"/>
        <v>2</v>
      </c>
      <c r="E5409" s="1" t="str">
        <f>INDEX(Protocol[Mark],MATCH(C5409,Protocol[Step],0))</f>
        <v>8U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327010002</v>
      </c>
      <c r="H5409" s="134">
        <f>Systematic[[#This Row],[SampleVariableLabel]]+100*Systematic[[#This Row],[State]]</f>
        <v>327011102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327</v>
      </c>
      <c r="B5410" s="1">
        <f>IF(C5410=0,IF(B5409=Protocol!$V$20,1,B5409+1),B5409)</f>
        <v>1</v>
      </c>
      <c r="C5410" s="1">
        <f>IF(C5409+1=Protocol!$V$21,0,C5409+1)</f>
        <v>12</v>
      </c>
      <c r="D5410" s="1">
        <f t="shared" si="185"/>
        <v>3</v>
      </c>
      <c r="E5410" s="1" t="str">
        <f>INDEX(Protocol[Mark],MATCH(C5410,Protocol[Step],0))</f>
        <v>9Rot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327010003</v>
      </c>
      <c r="H5410" s="134">
        <f>Systematic[[#This Row],[SampleVariableLabel]]+100*Systematic[[#This Row],[State]]</f>
        <v>327011203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327</v>
      </c>
      <c r="B5411" s="1">
        <f>IF(C5411=0,IF(B5410=Protocol!$V$20,1,B5410+1),B5410)</f>
        <v>1</v>
      </c>
      <c r="C5411" s="1">
        <f>IF(C5410+1=Protocol!$V$21,0,C5410+1)</f>
        <v>13</v>
      </c>
      <c r="D5411" s="1">
        <f t="shared" si="185"/>
        <v>4</v>
      </c>
      <c r="E5411" s="1" t="str">
        <f>INDEX(Protocol[Mark],MATCH(C5411,Protocol[Step],0))</f>
        <v>10Ama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327010004</v>
      </c>
      <c r="H5411" s="134">
        <f>Systematic[[#This Row],[SampleVariableLabel]]+100*Systematic[[#This Row],[State]]</f>
        <v>327011304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328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R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328010005</v>
      </c>
      <c r="H5412" s="134">
        <f>Systematic[[#This Row],[SampleVariableLabel]]+100*Systematic[[#This Row],[State]]</f>
        <v>328010005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328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1Dig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328010006</v>
      </c>
      <c r="H5413" s="134">
        <f>Systematic[[#This Row],[SampleVariableLabel]]+100*Systematic[[#This Row],[State]]</f>
        <v>328010106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328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(D)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328010001</v>
      </c>
      <c r="H5414" s="134">
        <f>Systematic[[#This Row],[SampleVariableLabel]]+100*Systematic[[#This Row],[State]]</f>
        <v>328010201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328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(M.1)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328010002</v>
      </c>
      <c r="H5415" s="134">
        <f>Systematic[[#This Row],[SampleVariableLabel]]+100*Systematic[[#This Row],[State]]</f>
        <v>328010302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328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2Oct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328010003</v>
      </c>
      <c r="H5416" s="134">
        <f>Systematic[[#This Row],[SampleVariableLabel]]+100*Systematic[[#This Row],[State]]</f>
        <v>328010403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328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3M2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328010004</v>
      </c>
      <c r="H5417" s="134">
        <f>Systematic[[#This Row],[SampleVariableLabel]]+100*Systematic[[#This Row],[State]]</f>
        <v>328010504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328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M(c)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328010005</v>
      </c>
      <c r="H5418" s="134">
        <f>Systematic[[#This Row],[SampleVariableLabel]]+100*Systematic[[#This Row],[State]]</f>
        <v>328010605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328</v>
      </c>
      <c r="B5419" s="1">
        <f>IF(C5419=0,IF(B5418=Protocol!$V$20,1,B5418+1),B5418)</f>
        <v>1</v>
      </c>
      <c r="C5419" s="1">
        <f>IF(C5418+1=Protocol!$V$21,0,C5418+1)</f>
        <v>7</v>
      </c>
      <c r="D5419" s="1">
        <f t="shared" si="185"/>
        <v>6</v>
      </c>
      <c r="E5419" s="1" t="str">
        <f>INDEX(Protocol[Mark],MATCH(C5419,Protocol[Step],0))</f>
        <v>4P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328010006</v>
      </c>
      <c r="H5419" s="134">
        <f>Systematic[[#This Row],[SampleVariableLabel]]+100*Systematic[[#This Row],[State]]</f>
        <v>328010706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328</v>
      </c>
      <c r="B5420" s="1">
        <f>IF(C5420=0,IF(B5419=Protocol!$V$20,1,B5419+1),B5419)</f>
        <v>1</v>
      </c>
      <c r="C5420" s="1">
        <f>IF(C5419+1=Protocol!$V$21,0,C5419+1)</f>
        <v>8</v>
      </c>
      <c r="D5420" s="1">
        <f t="shared" si="185"/>
        <v>1</v>
      </c>
      <c r="E5420" s="1" t="str">
        <f>INDEX(Protocol[Mark],MATCH(C5420,Protocol[Step],0))</f>
        <v>5G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328010001</v>
      </c>
      <c r="H5420" s="134">
        <f>Systematic[[#This Row],[SampleVariableLabel]]+100*Systematic[[#This Row],[State]]</f>
        <v>328010801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328</v>
      </c>
      <c r="B5421" s="1">
        <f>IF(C5421=0,IF(B5420=Protocol!$V$20,1,B5420+1),B5420)</f>
        <v>1</v>
      </c>
      <c r="C5421" s="1">
        <f>IF(C5420+1=Protocol!$V$21,0,C5420+1)</f>
        <v>9</v>
      </c>
      <c r="D5421" s="1">
        <f t="shared" si="185"/>
        <v>2</v>
      </c>
      <c r="E5421" s="1" t="str">
        <f>INDEX(Protocol[Mark],MATCH(C5421,Protocol[Step],0))</f>
        <v>6S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328010002</v>
      </c>
      <c r="H5421" s="134">
        <f>Systematic[[#This Row],[SampleVariableLabel]]+100*Systematic[[#This Row],[State]]</f>
        <v>328010902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328</v>
      </c>
      <c r="B5422" s="1">
        <f>IF(C5422=0,IF(B5421=Protocol!$V$20,1,B5421+1),B5421)</f>
        <v>1</v>
      </c>
      <c r="C5422" s="1">
        <f>IF(C5421+1=Protocol!$V$21,0,C5421+1)</f>
        <v>10</v>
      </c>
      <c r="D5422" s="1">
        <f t="shared" si="185"/>
        <v>3</v>
      </c>
      <c r="E5422" s="1" t="str">
        <f>INDEX(Protocol[Mark],MATCH(C5422,Protocol[Step],0))</f>
        <v>7Gp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328010003</v>
      </c>
      <c r="H5422" s="134">
        <f>Systematic[[#This Row],[SampleVariableLabel]]+100*Systematic[[#This Row],[State]]</f>
        <v>328011003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328</v>
      </c>
      <c r="B5423" s="1">
        <f>IF(C5423=0,IF(B5422=Protocol!$V$20,1,B5422+1),B5422)</f>
        <v>1</v>
      </c>
      <c r="C5423" s="1">
        <f>IF(C5422+1=Protocol!$V$21,0,C5422+1)</f>
        <v>11</v>
      </c>
      <c r="D5423" s="1">
        <f t="shared" si="185"/>
        <v>4</v>
      </c>
      <c r="E5423" s="1" t="str">
        <f>INDEX(Protocol[Mark],MATCH(C5423,Protocol[Step],0))</f>
        <v>8U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328010004</v>
      </c>
      <c r="H5423" s="134">
        <f>Systematic[[#This Row],[SampleVariableLabel]]+100*Systematic[[#This Row],[State]]</f>
        <v>328011104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328</v>
      </c>
      <c r="B5424" s="1">
        <f>IF(C5424=0,IF(B5423=Protocol!$V$20,1,B5423+1),B5423)</f>
        <v>1</v>
      </c>
      <c r="C5424" s="1">
        <f>IF(C5423+1=Protocol!$V$21,0,C5423+1)</f>
        <v>12</v>
      </c>
      <c r="D5424" s="1">
        <f t="shared" si="185"/>
        <v>5</v>
      </c>
      <c r="E5424" s="1" t="str">
        <f>INDEX(Protocol[Mark],MATCH(C5424,Protocol[Step],0))</f>
        <v>9Rot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328010005</v>
      </c>
      <c r="H5424" s="134">
        <f>Systematic[[#This Row],[SampleVariableLabel]]+100*Systematic[[#This Row],[State]]</f>
        <v>328011205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328</v>
      </c>
      <c r="B5425" s="1">
        <f>IF(C5425=0,IF(B5424=Protocol!$V$20,1,B5424+1),B5424)</f>
        <v>1</v>
      </c>
      <c r="C5425" s="1">
        <f>IF(C5424+1=Protocol!$V$21,0,C5424+1)</f>
        <v>13</v>
      </c>
      <c r="D5425" s="1">
        <f t="shared" si="185"/>
        <v>6</v>
      </c>
      <c r="E5425" s="1" t="str">
        <f>INDEX(Protocol[Mark],MATCH(C5425,Protocol[Step],0))</f>
        <v>10Ama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328010006</v>
      </c>
      <c r="H5425" s="134">
        <f>Systematic[[#This Row],[SampleVariableLabel]]+100*Systematic[[#This Row],[State]]</f>
        <v>328011306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329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R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329010001</v>
      </c>
      <c r="H5426" s="134">
        <f>Systematic[[#This Row],[SampleVariableLabel]]+100*Systematic[[#This Row],[State]]</f>
        <v>329010001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329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329010002</v>
      </c>
      <c r="H5427" s="134">
        <f>Systematic[[#This Row],[SampleVariableLabel]]+100*Systematic[[#This Row],[State]]</f>
        <v>329010102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329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(D)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329010003</v>
      </c>
      <c r="H5428" s="134">
        <f>Systematic[[#This Row],[SampleVariableLabel]]+100*Systematic[[#This Row],[State]]</f>
        <v>329010203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329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(M.1)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329010004</v>
      </c>
      <c r="H5429" s="134">
        <f>Systematic[[#This Row],[SampleVariableLabel]]+100*Systematic[[#This Row],[State]]</f>
        <v>329010304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329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329010005</v>
      </c>
      <c r="H5430" s="134">
        <f>Systematic[[#This Row],[SampleVariableLabel]]+100*Systematic[[#This Row],[State]]</f>
        <v>329010405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329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3M2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329010006</v>
      </c>
      <c r="H5431" s="134">
        <f>Systematic[[#This Row],[SampleVariableLabel]]+100*Systematic[[#This Row],[State]]</f>
        <v>329010506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329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M(c)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329010001</v>
      </c>
      <c r="H5432" s="134">
        <f>Systematic[[#This Row],[SampleVariableLabel]]+100*Systematic[[#This Row],[State]]</f>
        <v>329010601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329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4P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329010002</v>
      </c>
      <c r="H5433" s="134">
        <f>Systematic[[#This Row],[SampleVariableLabel]]+100*Systematic[[#This Row],[State]]</f>
        <v>329010702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329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5G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329010003</v>
      </c>
      <c r="H5434" s="134">
        <f>Systematic[[#This Row],[SampleVariableLabel]]+100*Systematic[[#This Row],[State]]</f>
        <v>329010803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329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6S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329010004</v>
      </c>
      <c r="H5435" s="134">
        <f>Systematic[[#This Row],[SampleVariableLabel]]+100*Systematic[[#This Row],[State]]</f>
        <v>329010904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329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7Gp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329010005</v>
      </c>
      <c r="H5436" s="134">
        <f>Systematic[[#This Row],[SampleVariableLabel]]+100*Systematic[[#This Row],[State]]</f>
        <v>329011005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329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8U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329010006</v>
      </c>
      <c r="H5437" s="134">
        <f>Systematic[[#This Row],[SampleVariableLabel]]+100*Systematic[[#This Row],[State]]</f>
        <v>329011106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329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9Rot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329010001</v>
      </c>
      <c r="H5438" s="134">
        <f>Systematic[[#This Row],[SampleVariableLabel]]+100*Systematic[[#This Row],[State]]</f>
        <v>329011201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329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10Ama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329010002</v>
      </c>
      <c r="H5439" s="134">
        <f>Systematic[[#This Row],[SampleVariableLabel]]+100*Systematic[[#This Row],[State]]</f>
        <v>329011302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330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R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330010003</v>
      </c>
      <c r="H5440" s="134">
        <f>Systematic[[#This Row],[SampleVariableLabel]]+100*Systematic[[#This Row],[State]]</f>
        <v>330010003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330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1Dig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330010004</v>
      </c>
      <c r="H5441" s="134">
        <f>Systematic[[#This Row],[SampleVariableLabel]]+100*Systematic[[#This Row],[State]]</f>
        <v>330010104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330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(D)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330010005</v>
      </c>
      <c r="H5442" s="134">
        <f>Systematic[[#This Row],[SampleVariableLabel]]+100*Systematic[[#This Row],[State]]</f>
        <v>330010205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330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(M.1)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330010006</v>
      </c>
      <c r="H5443" s="134">
        <f>Systematic[[#This Row],[SampleVariableLabel]]+100*Systematic[[#This Row],[State]]</f>
        <v>330010306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330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2Oct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330010001</v>
      </c>
      <c r="H5444" s="134">
        <f>Systematic[[#This Row],[SampleVariableLabel]]+100*Systematic[[#This Row],[State]]</f>
        <v>330010401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330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3M2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330010002</v>
      </c>
      <c r="H5445" s="134">
        <f>Systematic[[#This Row],[SampleVariableLabel]]+100*Systematic[[#This Row],[State]]</f>
        <v>330010502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330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M(c)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330010003</v>
      </c>
      <c r="H5446" s="134">
        <f>Systematic[[#This Row],[SampleVariableLabel]]+100*Systematic[[#This Row],[State]]</f>
        <v>330010603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330</v>
      </c>
      <c r="B5447" s="1">
        <f>IF(C5447=0,IF(B5446=Protocol!$V$20,1,B5446+1),B5446)</f>
        <v>1</v>
      </c>
      <c r="C5447" s="1">
        <f>IF(C5446+1=Protocol!$V$21,0,C5446+1)</f>
        <v>7</v>
      </c>
      <c r="D5447" s="1">
        <f t="shared" si="187"/>
        <v>4</v>
      </c>
      <c r="E5447" s="1" t="str">
        <f>INDEX(Protocol[Mark],MATCH(C5447,Protocol[Step],0))</f>
        <v>4P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330010004</v>
      </c>
      <c r="H5447" s="134">
        <f>Systematic[[#This Row],[SampleVariableLabel]]+100*Systematic[[#This Row],[State]]</f>
        <v>330010704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330</v>
      </c>
      <c r="B5448" s="1">
        <f>IF(C5448=0,IF(B5447=Protocol!$V$20,1,B5447+1),B5447)</f>
        <v>1</v>
      </c>
      <c r="C5448" s="1">
        <f>IF(C5447+1=Protocol!$V$21,0,C5447+1)</f>
        <v>8</v>
      </c>
      <c r="D5448" s="1">
        <f t="shared" si="187"/>
        <v>5</v>
      </c>
      <c r="E5448" s="1" t="str">
        <f>INDEX(Protocol[Mark],MATCH(C5448,Protocol[Step],0))</f>
        <v>5G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330010005</v>
      </c>
      <c r="H5448" s="134">
        <f>Systematic[[#This Row],[SampleVariableLabel]]+100*Systematic[[#This Row],[State]]</f>
        <v>330010805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330</v>
      </c>
      <c r="B5449" s="1">
        <f>IF(C5449=0,IF(B5448=Protocol!$V$20,1,B5448+1),B5448)</f>
        <v>1</v>
      </c>
      <c r="C5449" s="1">
        <f>IF(C5448+1=Protocol!$V$21,0,C5448+1)</f>
        <v>9</v>
      </c>
      <c r="D5449" s="1">
        <f t="shared" si="187"/>
        <v>6</v>
      </c>
      <c r="E5449" s="1" t="str">
        <f>INDEX(Protocol[Mark],MATCH(C5449,Protocol[Step],0))</f>
        <v>6S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330010006</v>
      </c>
      <c r="H5449" s="134">
        <f>Systematic[[#This Row],[SampleVariableLabel]]+100*Systematic[[#This Row],[State]]</f>
        <v>330010906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330</v>
      </c>
      <c r="B5450" s="1">
        <f>IF(C5450=0,IF(B5449=Protocol!$V$20,1,B5449+1),B5449)</f>
        <v>1</v>
      </c>
      <c r="C5450" s="1">
        <f>IF(C5449+1=Protocol!$V$21,0,C5449+1)</f>
        <v>10</v>
      </c>
      <c r="D5450" s="1">
        <f t="shared" si="187"/>
        <v>1</v>
      </c>
      <c r="E5450" s="1" t="str">
        <f>INDEX(Protocol[Mark],MATCH(C5450,Protocol[Step],0))</f>
        <v>7Gp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330010001</v>
      </c>
      <c r="H5450" s="134">
        <f>Systematic[[#This Row],[SampleVariableLabel]]+100*Systematic[[#This Row],[State]]</f>
        <v>330011001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330</v>
      </c>
      <c r="B5451" s="1">
        <f>IF(C5451=0,IF(B5450=Protocol!$V$20,1,B5450+1),B5450)</f>
        <v>1</v>
      </c>
      <c r="C5451" s="1">
        <f>IF(C5450+1=Protocol!$V$21,0,C5450+1)</f>
        <v>11</v>
      </c>
      <c r="D5451" s="1">
        <f t="shared" si="187"/>
        <v>2</v>
      </c>
      <c r="E5451" s="1" t="str">
        <f>INDEX(Protocol[Mark],MATCH(C5451,Protocol[Step],0))</f>
        <v>8U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330010002</v>
      </c>
      <c r="H5451" s="134">
        <f>Systematic[[#This Row],[SampleVariableLabel]]+100*Systematic[[#This Row],[State]]</f>
        <v>330011102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330</v>
      </c>
      <c r="B5452" s="1">
        <f>IF(C5452=0,IF(B5451=Protocol!$V$20,1,B5451+1),B5451)</f>
        <v>1</v>
      </c>
      <c r="C5452" s="1">
        <f>IF(C5451+1=Protocol!$V$21,0,C5451+1)</f>
        <v>12</v>
      </c>
      <c r="D5452" s="1">
        <f t="shared" si="187"/>
        <v>3</v>
      </c>
      <c r="E5452" s="1" t="str">
        <f>INDEX(Protocol[Mark],MATCH(C5452,Protocol[Step],0))</f>
        <v>9Rot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330010003</v>
      </c>
      <c r="H5452" s="134">
        <f>Systematic[[#This Row],[SampleVariableLabel]]+100*Systematic[[#This Row],[State]]</f>
        <v>330011203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330</v>
      </c>
      <c r="B5453" s="1">
        <f>IF(C5453=0,IF(B5452=Protocol!$V$20,1,B5452+1),B5452)</f>
        <v>1</v>
      </c>
      <c r="C5453" s="1">
        <f>IF(C5452+1=Protocol!$V$21,0,C5452+1)</f>
        <v>13</v>
      </c>
      <c r="D5453" s="1">
        <f t="shared" si="187"/>
        <v>4</v>
      </c>
      <c r="E5453" s="1" t="str">
        <f>INDEX(Protocol[Mark],MATCH(C5453,Protocol[Step],0))</f>
        <v>10Ama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330010004</v>
      </c>
      <c r="H5453" s="134">
        <f>Systematic[[#This Row],[SampleVariableLabel]]+100*Systematic[[#This Row],[State]]</f>
        <v>330011304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331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331010005</v>
      </c>
      <c r="H5454" s="134">
        <f>Systematic[[#This Row],[SampleVariableLabel]]+100*Systematic[[#This Row],[State]]</f>
        <v>331010005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331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1Dig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331010006</v>
      </c>
      <c r="H5455" s="134">
        <f>Systematic[[#This Row],[SampleVariableLabel]]+100*Systematic[[#This Row],[State]]</f>
        <v>331010106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331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(D)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331010001</v>
      </c>
      <c r="H5456" s="134">
        <f>Systematic[[#This Row],[SampleVariableLabel]]+100*Systematic[[#This Row],[State]]</f>
        <v>331010201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331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(M.1)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331010002</v>
      </c>
      <c r="H5457" s="134">
        <f>Systematic[[#This Row],[SampleVariableLabel]]+100*Systematic[[#This Row],[State]]</f>
        <v>331010302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331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2Oct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331010003</v>
      </c>
      <c r="H5458" s="134">
        <f>Systematic[[#This Row],[SampleVariableLabel]]+100*Systematic[[#This Row],[State]]</f>
        <v>331010403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331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3M2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331010004</v>
      </c>
      <c r="H5459" s="134">
        <f>Systematic[[#This Row],[SampleVariableLabel]]+100*Systematic[[#This Row],[State]]</f>
        <v>331010504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331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M(c)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331010005</v>
      </c>
      <c r="H5460" s="134">
        <f>Systematic[[#This Row],[SampleVariableLabel]]+100*Systematic[[#This Row],[State]]</f>
        <v>331010605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331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4P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331010006</v>
      </c>
      <c r="H5461" s="134">
        <f>Systematic[[#This Row],[SampleVariableLabel]]+100*Systematic[[#This Row],[State]]</f>
        <v>331010706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331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5G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331010001</v>
      </c>
      <c r="H5462" s="134">
        <f>Systematic[[#This Row],[SampleVariableLabel]]+100*Systematic[[#This Row],[State]]</f>
        <v>331010801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331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6S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331010002</v>
      </c>
      <c r="H5463" s="134">
        <f>Systematic[[#This Row],[SampleVariableLabel]]+100*Systematic[[#This Row],[State]]</f>
        <v>331010902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331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7Gp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331010003</v>
      </c>
      <c r="H5464" s="134">
        <f>Systematic[[#This Row],[SampleVariableLabel]]+100*Systematic[[#This Row],[State]]</f>
        <v>331011003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331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8U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331010004</v>
      </c>
      <c r="H5465" s="134">
        <f>Systematic[[#This Row],[SampleVariableLabel]]+100*Systematic[[#This Row],[State]]</f>
        <v>331011104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331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9Rot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331010005</v>
      </c>
      <c r="H5466" s="134">
        <f>Systematic[[#This Row],[SampleVariableLabel]]+100*Systematic[[#This Row],[State]]</f>
        <v>331011205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331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10Ama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331010006</v>
      </c>
      <c r="H5467" s="134">
        <f>Systematic[[#This Row],[SampleVariableLabel]]+100*Systematic[[#This Row],[State]]</f>
        <v>331011306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332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R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332010001</v>
      </c>
      <c r="H5468" s="134">
        <f>Systematic[[#This Row],[SampleVariableLabel]]+100*Systematic[[#This Row],[State]]</f>
        <v>332010001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332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1Dig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332010002</v>
      </c>
      <c r="H5469" s="134">
        <f>Systematic[[#This Row],[SampleVariableLabel]]+100*Systematic[[#This Row],[State]]</f>
        <v>332010102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332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(D)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332010003</v>
      </c>
      <c r="H5470" s="134">
        <f>Systematic[[#This Row],[SampleVariableLabel]]+100*Systematic[[#This Row],[State]]</f>
        <v>332010203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332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(M.1)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332010004</v>
      </c>
      <c r="H5471" s="134">
        <f>Systematic[[#This Row],[SampleVariableLabel]]+100*Systematic[[#This Row],[State]]</f>
        <v>332010304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332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2Oct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332010005</v>
      </c>
      <c r="H5472" s="134">
        <f>Systematic[[#This Row],[SampleVariableLabel]]+100*Systematic[[#This Row],[State]]</f>
        <v>332010405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332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3M2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332010006</v>
      </c>
      <c r="H5473" s="134">
        <f>Systematic[[#This Row],[SampleVariableLabel]]+100*Systematic[[#This Row],[State]]</f>
        <v>332010506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332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M(c)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332010001</v>
      </c>
      <c r="H5474" s="134">
        <f>Systematic[[#This Row],[SampleVariableLabel]]+100*Systematic[[#This Row],[State]]</f>
        <v>332010601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332</v>
      </c>
      <c r="B5475" s="1">
        <f>IF(C5475=0,IF(B5474=Protocol!$V$20,1,B5474+1),B5474)</f>
        <v>1</v>
      </c>
      <c r="C5475" s="1">
        <f>IF(C5474+1=Protocol!$V$21,0,C5474+1)</f>
        <v>7</v>
      </c>
      <c r="D5475" s="1">
        <f t="shared" si="187"/>
        <v>2</v>
      </c>
      <c r="E5475" s="1" t="str">
        <f>INDEX(Protocol[Mark],MATCH(C5475,Protocol[Step],0))</f>
        <v>4P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332010002</v>
      </c>
      <c r="H5475" s="134">
        <f>Systematic[[#This Row],[SampleVariableLabel]]+100*Systematic[[#This Row],[State]]</f>
        <v>332010702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332</v>
      </c>
      <c r="B5476" s="1">
        <f>IF(C5476=0,IF(B5475=Protocol!$V$20,1,B5475+1),B5475)</f>
        <v>1</v>
      </c>
      <c r="C5476" s="1">
        <f>IF(C5475+1=Protocol!$V$21,0,C5475+1)</f>
        <v>8</v>
      </c>
      <c r="D5476" s="1">
        <f t="shared" si="187"/>
        <v>3</v>
      </c>
      <c r="E5476" s="1" t="str">
        <f>INDEX(Protocol[Mark],MATCH(C5476,Protocol[Step],0))</f>
        <v>5G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332010003</v>
      </c>
      <c r="H5476" s="134">
        <f>Systematic[[#This Row],[SampleVariableLabel]]+100*Systematic[[#This Row],[State]]</f>
        <v>332010803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332</v>
      </c>
      <c r="B5477" s="1">
        <f>IF(C5477=0,IF(B5476=Protocol!$V$20,1,B5476+1),B5476)</f>
        <v>1</v>
      </c>
      <c r="C5477" s="1">
        <f>IF(C5476+1=Protocol!$V$21,0,C5476+1)</f>
        <v>9</v>
      </c>
      <c r="D5477" s="1">
        <f t="shared" si="187"/>
        <v>4</v>
      </c>
      <c r="E5477" s="1" t="str">
        <f>INDEX(Protocol[Mark],MATCH(C5477,Protocol[Step],0))</f>
        <v>6S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332010004</v>
      </c>
      <c r="H5477" s="134">
        <f>Systematic[[#This Row],[SampleVariableLabel]]+100*Systematic[[#This Row],[State]]</f>
        <v>332010904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332</v>
      </c>
      <c r="B5478" s="1">
        <f>IF(C5478=0,IF(B5477=Protocol!$V$20,1,B5477+1),B5477)</f>
        <v>1</v>
      </c>
      <c r="C5478" s="1">
        <f>IF(C5477+1=Protocol!$V$21,0,C5477+1)</f>
        <v>10</v>
      </c>
      <c r="D5478" s="1">
        <f t="shared" si="187"/>
        <v>5</v>
      </c>
      <c r="E5478" s="1" t="str">
        <f>INDEX(Protocol[Mark],MATCH(C5478,Protocol[Step],0))</f>
        <v>7Gp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332010005</v>
      </c>
      <c r="H5478" s="134">
        <f>Systematic[[#This Row],[SampleVariableLabel]]+100*Systematic[[#This Row],[State]]</f>
        <v>332011005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332</v>
      </c>
      <c r="B5479" s="1">
        <f>IF(C5479=0,IF(B5478=Protocol!$V$20,1,B5478+1),B5478)</f>
        <v>1</v>
      </c>
      <c r="C5479" s="1">
        <f>IF(C5478+1=Protocol!$V$21,0,C5478+1)</f>
        <v>11</v>
      </c>
      <c r="D5479" s="1">
        <f t="shared" si="187"/>
        <v>6</v>
      </c>
      <c r="E5479" s="1" t="str">
        <f>INDEX(Protocol[Mark],MATCH(C5479,Protocol[Step],0))</f>
        <v>8U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332010006</v>
      </c>
      <c r="H5479" s="134">
        <f>Systematic[[#This Row],[SampleVariableLabel]]+100*Systematic[[#This Row],[State]]</f>
        <v>332011106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332</v>
      </c>
      <c r="B5480" s="1">
        <f>IF(C5480=0,IF(B5479=Protocol!$V$20,1,B5479+1),B5479)</f>
        <v>1</v>
      </c>
      <c r="C5480" s="1">
        <f>IF(C5479+1=Protocol!$V$21,0,C5479+1)</f>
        <v>12</v>
      </c>
      <c r="D5480" s="1">
        <f t="shared" si="187"/>
        <v>1</v>
      </c>
      <c r="E5480" s="1" t="str">
        <f>INDEX(Protocol[Mark],MATCH(C5480,Protocol[Step],0))</f>
        <v>9Rot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332010001</v>
      </c>
      <c r="H5480" s="134">
        <f>Systematic[[#This Row],[SampleVariableLabel]]+100*Systematic[[#This Row],[State]]</f>
        <v>332011201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332</v>
      </c>
      <c r="B5481" s="1">
        <f>IF(C5481=0,IF(B5480=Protocol!$V$20,1,B5480+1),B5480)</f>
        <v>1</v>
      </c>
      <c r="C5481" s="1">
        <f>IF(C5480+1=Protocol!$V$21,0,C5480+1)</f>
        <v>13</v>
      </c>
      <c r="D5481" s="1">
        <f t="shared" si="187"/>
        <v>2</v>
      </c>
      <c r="E5481" s="1" t="str">
        <f>INDEX(Protocol[Mark],MATCH(C5481,Protocol[Step],0))</f>
        <v>10Ama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332010002</v>
      </c>
      <c r="H5481" s="134">
        <f>Systematic[[#This Row],[SampleVariableLabel]]+100*Systematic[[#This Row],[State]]</f>
        <v>332011302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333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R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333010003</v>
      </c>
      <c r="H5482" s="134">
        <f>Systematic[[#This Row],[SampleVariableLabel]]+100*Systematic[[#This Row],[State]]</f>
        <v>333010003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333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1Dig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333010004</v>
      </c>
      <c r="H5483" s="134">
        <f>Systematic[[#This Row],[SampleVariableLabel]]+100*Systematic[[#This Row],[State]]</f>
        <v>333010104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333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(D)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333010005</v>
      </c>
      <c r="H5484" s="134">
        <f>Systematic[[#This Row],[SampleVariableLabel]]+100*Systematic[[#This Row],[State]]</f>
        <v>333010205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333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(M.1)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333010006</v>
      </c>
      <c r="H5485" s="134">
        <f>Systematic[[#This Row],[SampleVariableLabel]]+100*Systematic[[#This Row],[State]]</f>
        <v>333010306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333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2Oct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333010001</v>
      </c>
      <c r="H5486" s="134">
        <f>Systematic[[#This Row],[SampleVariableLabel]]+100*Systematic[[#This Row],[State]]</f>
        <v>333010401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333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3M2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333010002</v>
      </c>
      <c r="H5487" s="134">
        <f>Systematic[[#This Row],[SampleVariableLabel]]+100*Systematic[[#This Row],[State]]</f>
        <v>333010502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333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M(c)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333010003</v>
      </c>
      <c r="H5488" s="134">
        <f>Systematic[[#This Row],[SampleVariableLabel]]+100*Systematic[[#This Row],[State]]</f>
        <v>333010603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333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4P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333010004</v>
      </c>
      <c r="H5489" s="134">
        <f>Systematic[[#This Row],[SampleVariableLabel]]+100*Systematic[[#This Row],[State]]</f>
        <v>333010704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333</v>
      </c>
      <c r="B5490" s="1">
        <f>IF(C5490=0,IF(B5489=Protocol!$V$20,1,B5489+1),B5489)</f>
        <v>1</v>
      </c>
      <c r="C5490" s="1">
        <f>IF(C5489+1=Protocol!$V$21,0,C5489+1)</f>
        <v>8</v>
      </c>
      <c r="D5490" s="1">
        <f t="shared" si="187"/>
        <v>5</v>
      </c>
      <c r="E5490" s="1" t="str">
        <f>INDEX(Protocol[Mark],MATCH(C5490,Protocol[Step],0))</f>
        <v>5G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333010005</v>
      </c>
      <c r="H5490" s="134">
        <f>Systematic[[#This Row],[SampleVariableLabel]]+100*Systematic[[#This Row],[State]]</f>
        <v>333010805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333</v>
      </c>
      <c r="B5491" s="1">
        <f>IF(C5491=0,IF(B5490=Protocol!$V$20,1,B5490+1),B5490)</f>
        <v>1</v>
      </c>
      <c r="C5491" s="1">
        <f>IF(C5490+1=Protocol!$V$21,0,C5490+1)</f>
        <v>9</v>
      </c>
      <c r="D5491" s="1">
        <f t="shared" si="187"/>
        <v>6</v>
      </c>
      <c r="E5491" s="1" t="str">
        <f>INDEX(Protocol[Mark],MATCH(C5491,Protocol[Step],0))</f>
        <v>6S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333010006</v>
      </c>
      <c r="H5491" s="134">
        <f>Systematic[[#This Row],[SampleVariableLabel]]+100*Systematic[[#This Row],[State]]</f>
        <v>333010906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333</v>
      </c>
      <c r="B5492" s="1">
        <f>IF(C5492=0,IF(B5491=Protocol!$V$20,1,B5491+1),B5491)</f>
        <v>1</v>
      </c>
      <c r="C5492" s="1">
        <f>IF(C5491+1=Protocol!$V$21,0,C5491+1)</f>
        <v>10</v>
      </c>
      <c r="D5492" s="1">
        <f t="shared" si="187"/>
        <v>1</v>
      </c>
      <c r="E5492" s="1" t="str">
        <f>INDEX(Protocol[Mark],MATCH(C5492,Protocol[Step],0))</f>
        <v>7Gp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333010001</v>
      </c>
      <c r="H5492" s="134">
        <f>Systematic[[#This Row],[SampleVariableLabel]]+100*Systematic[[#This Row],[State]]</f>
        <v>333011001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333</v>
      </c>
      <c r="B5493" s="1">
        <f>IF(C5493=0,IF(B5492=Protocol!$V$20,1,B5492+1),B5492)</f>
        <v>1</v>
      </c>
      <c r="C5493" s="1">
        <f>IF(C5492+1=Protocol!$V$21,0,C5492+1)</f>
        <v>11</v>
      </c>
      <c r="D5493" s="1">
        <f t="shared" si="187"/>
        <v>2</v>
      </c>
      <c r="E5493" s="1" t="str">
        <f>INDEX(Protocol[Mark],MATCH(C5493,Protocol[Step],0))</f>
        <v>8U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333010002</v>
      </c>
      <c r="H5493" s="134">
        <f>Systematic[[#This Row],[SampleVariableLabel]]+100*Systematic[[#This Row],[State]]</f>
        <v>333011102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333</v>
      </c>
      <c r="B5494" s="1">
        <f>IF(C5494=0,IF(B5493=Protocol!$V$20,1,B5493+1),B5493)</f>
        <v>1</v>
      </c>
      <c r="C5494" s="1">
        <f>IF(C5493+1=Protocol!$V$21,0,C5493+1)</f>
        <v>12</v>
      </c>
      <c r="D5494" s="1">
        <f t="shared" si="187"/>
        <v>3</v>
      </c>
      <c r="E5494" s="1" t="str">
        <f>INDEX(Protocol[Mark],MATCH(C5494,Protocol[Step],0))</f>
        <v>9Rot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333010003</v>
      </c>
      <c r="H5494" s="134">
        <f>Systematic[[#This Row],[SampleVariableLabel]]+100*Systematic[[#This Row],[State]]</f>
        <v>333011203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333</v>
      </c>
      <c r="B5495" s="1">
        <f>IF(C5495=0,IF(B5494=Protocol!$V$20,1,B5494+1),B5494)</f>
        <v>1</v>
      </c>
      <c r="C5495" s="1">
        <f>IF(C5494+1=Protocol!$V$21,0,C5494+1)</f>
        <v>13</v>
      </c>
      <c r="D5495" s="1">
        <f t="shared" si="187"/>
        <v>4</v>
      </c>
      <c r="E5495" s="1" t="str">
        <f>INDEX(Protocol[Mark],MATCH(C5495,Protocol[Step],0))</f>
        <v>10Ama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333010004</v>
      </c>
      <c r="H5495" s="134">
        <f>Systematic[[#This Row],[SampleVariableLabel]]+100*Systematic[[#This Row],[State]]</f>
        <v>333011304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334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R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334010005</v>
      </c>
      <c r="H5496" s="134">
        <f>Systematic[[#This Row],[SampleVariableLabel]]+100*Systematic[[#This Row],[State]]</f>
        <v>334010005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334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1Dig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334010006</v>
      </c>
      <c r="H5497" s="134">
        <f>Systematic[[#This Row],[SampleVariableLabel]]+100*Systematic[[#This Row],[State]]</f>
        <v>334010106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334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(D)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334010001</v>
      </c>
      <c r="H5498" s="134">
        <f>Systematic[[#This Row],[SampleVariableLabel]]+100*Systematic[[#This Row],[State]]</f>
        <v>334010201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334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(M.1)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334010002</v>
      </c>
      <c r="H5499" s="134">
        <f>Systematic[[#This Row],[SampleVariableLabel]]+100*Systematic[[#This Row],[State]]</f>
        <v>334010302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334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2Oct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334010003</v>
      </c>
      <c r="H5500" s="134">
        <f>Systematic[[#This Row],[SampleVariableLabel]]+100*Systematic[[#This Row],[State]]</f>
        <v>334010403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334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3M2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334010004</v>
      </c>
      <c r="H5501" s="134">
        <f>Systematic[[#This Row],[SampleVariableLabel]]+100*Systematic[[#This Row],[State]]</f>
        <v>334010504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334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M(c)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334010005</v>
      </c>
      <c r="H5502" s="134">
        <f>Systematic[[#This Row],[SampleVariableLabel]]+100*Systematic[[#This Row],[State]]</f>
        <v>334010605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334</v>
      </c>
      <c r="B5503" s="1">
        <f>IF(C5503=0,IF(B5502=Protocol!$V$20,1,B5502+1),B5502)</f>
        <v>1</v>
      </c>
      <c r="C5503" s="1">
        <f>IF(C5502+1=Protocol!$V$21,0,C5502+1)</f>
        <v>7</v>
      </c>
      <c r="D5503" s="1">
        <f t="shared" si="187"/>
        <v>6</v>
      </c>
      <c r="E5503" s="1" t="str">
        <f>INDEX(Protocol[Mark],MATCH(C5503,Protocol[Step],0))</f>
        <v>4P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334010006</v>
      </c>
      <c r="H5503" s="134">
        <f>Systematic[[#This Row],[SampleVariableLabel]]+100*Systematic[[#This Row],[State]]</f>
        <v>334010706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334</v>
      </c>
      <c r="B5504" s="1">
        <f>IF(C5504=0,IF(B5503=Protocol!$V$20,1,B5503+1),B5503)</f>
        <v>1</v>
      </c>
      <c r="C5504" s="1">
        <f>IF(C5503+1=Protocol!$V$21,0,C5503+1)</f>
        <v>8</v>
      </c>
      <c r="D5504" s="1">
        <f t="shared" si="187"/>
        <v>1</v>
      </c>
      <c r="E5504" s="1" t="str">
        <f>INDEX(Protocol[Mark],MATCH(C5504,Protocol[Step],0))</f>
        <v>5G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334010001</v>
      </c>
      <c r="H5504" s="134">
        <f>Systematic[[#This Row],[SampleVariableLabel]]+100*Systematic[[#This Row],[State]]</f>
        <v>334010801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334</v>
      </c>
      <c r="B5505" s="1">
        <f>IF(C5505=0,IF(B5504=Protocol!$V$20,1,B5504+1),B5504)</f>
        <v>1</v>
      </c>
      <c r="C5505" s="1">
        <f>IF(C5504+1=Protocol!$V$21,0,C5504+1)</f>
        <v>9</v>
      </c>
      <c r="D5505" s="1">
        <f t="shared" si="187"/>
        <v>2</v>
      </c>
      <c r="E5505" s="1" t="str">
        <f>INDEX(Protocol[Mark],MATCH(C5505,Protocol[Step],0))</f>
        <v>6S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334010002</v>
      </c>
      <c r="H5505" s="134">
        <f>Systematic[[#This Row],[SampleVariableLabel]]+100*Systematic[[#This Row],[State]]</f>
        <v>334010902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334</v>
      </c>
      <c r="B5506" s="1">
        <f>IF(C5506=0,IF(B5505=Protocol!$V$20,1,B5505+1),B5505)</f>
        <v>1</v>
      </c>
      <c r="C5506" s="1">
        <f>IF(C5505+1=Protocol!$V$21,0,C5505+1)</f>
        <v>10</v>
      </c>
      <c r="D5506" s="1">
        <f t="shared" si="187"/>
        <v>3</v>
      </c>
      <c r="E5506" s="1" t="str">
        <f>INDEX(Protocol[Mark],MATCH(C5506,Protocol[Step],0))</f>
        <v>7Gp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334010003</v>
      </c>
      <c r="H5506" s="134">
        <f>Systematic[[#This Row],[SampleVariableLabel]]+100*Systematic[[#This Row],[State]]</f>
        <v>334011003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334</v>
      </c>
      <c r="B5507" s="1">
        <f>IF(C5507=0,IF(B5506=Protocol!$V$20,1,B5506+1),B5506)</f>
        <v>1</v>
      </c>
      <c r="C5507" s="1">
        <f>IF(C5506+1=Protocol!$V$21,0,C5506+1)</f>
        <v>11</v>
      </c>
      <c r="D5507" s="1">
        <f t="shared" ref="D5507:D5570" si="189">IF(D5506=nVariables,1,D5506+1)</f>
        <v>4</v>
      </c>
      <c r="E5507" s="1" t="str">
        <f>INDEX(Protocol[Mark],MATCH(C5507,Protocol[Step],0))</f>
        <v>8U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334010004</v>
      </c>
      <c r="H5507" s="134">
        <f>Systematic[[#This Row],[SampleVariableLabel]]+100*Systematic[[#This Row],[State]]</f>
        <v>334011104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334</v>
      </c>
      <c r="B5508" s="1">
        <f>IF(C5508=0,IF(B5507=Protocol!$V$20,1,B5507+1),B5507)</f>
        <v>1</v>
      </c>
      <c r="C5508" s="1">
        <f>IF(C5507+1=Protocol!$V$21,0,C5507+1)</f>
        <v>12</v>
      </c>
      <c r="D5508" s="1">
        <f t="shared" si="189"/>
        <v>5</v>
      </c>
      <c r="E5508" s="1" t="str">
        <f>INDEX(Protocol[Mark],MATCH(C5508,Protocol[Step],0))</f>
        <v>9Rot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334010005</v>
      </c>
      <c r="H5508" s="134">
        <f>Systematic[[#This Row],[SampleVariableLabel]]+100*Systematic[[#This Row],[State]]</f>
        <v>334011205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334</v>
      </c>
      <c r="B5509" s="1">
        <f>IF(C5509=0,IF(B5508=Protocol!$V$20,1,B5508+1),B5508)</f>
        <v>1</v>
      </c>
      <c r="C5509" s="1">
        <f>IF(C5508+1=Protocol!$V$21,0,C5508+1)</f>
        <v>13</v>
      </c>
      <c r="D5509" s="1">
        <f t="shared" si="189"/>
        <v>6</v>
      </c>
      <c r="E5509" s="1" t="str">
        <f>INDEX(Protocol[Mark],MATCH(C5509,Protocol[Step],0))</f>
        <v>10Ama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334010006</v>
      </c>
      <c r="H5509" s="134">
        <f>Systematic[[#This Row],[SampleVariableLabel]]+100*Systematic[[#This Row],[State]]</f>
        <v>334011306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335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R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335010001</v>
      </c>
      <c r="H5510" s="134">
        <f>Systematic[[#This Row],[SampleVariableLabel]]+100*Systematic[[#This Row],[State]]</f>
        <v>335010001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335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1Dig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335010002</v>
      </c>
      <c r="H5511" s="134">
        <f>Systematic[[#This Row],[SampleVariableLabel]]+100*Systematic[[#This Row],[State]]</f>
        <v>335010102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335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(D)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335010003</v>
      </c>
      <c r="H5512" s="134">
        <f>Systematic[[#This Row],[SampleVariableLabel]]+100*Systematic[[#This Row],[State]]</f>
        <v>335010203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335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(M.1)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335010004</v>
      </c>
      <c r="H5513" s="134">
        <f>Systematic[[#This Row],[SampleVariableLabel]]+100*Systematic[[#This Row],[State]]</f>
        <v>335010304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335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2Oct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335010005</v>
      </c>
      <c r="H5514" s="134">
        <f>Systematic[[#This Row],[SampleVariableLabel]]+100*Systematic[[#This Row],[State]]</f>
        <v>335010405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335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3M2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335010006</v>
      </c>
      <c r="H5515" s="134">
        <f>Systematic[[#This Row],[SampleVariableLabel]]+100*Systematic[[#This Row],[State]]</f>
        <v>335010506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335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M(c)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335010001</v>
      </c>
      <c r="H5516" s="134">
        <f>Systematic[[#This Row],[SampleVariableLabel]]+100*Systematic[[#This Row],[State]]</f>
        <v>335010601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335</v>
      </c>
      <c r="B5517" s="1">
        <f>IF(C5517=0,IF(B5516=Protocol!$V$20,1,B5516+1),B5516)</f>
        <v>1</v>
      </c>
      <c r="C5517" s="1">
        <f>IF(C5516+1=Protocol!$V$21,0,C5516+1)</f>
        <v>7</v>
      </c>
      <c r="D5517" s="1">
        <f t="shared" si="189"/>
        <v>2</v>
      </c>
      <c r="E5517" s="1" t="str">
        <f>INDEX(Protocol[Mark],MATCH(C5517,Protocol[Step],0))</f>
        <v>4P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335010002</v>
      </c>
      <c r="H5517" s="134">
        <f>Systematic[[#This Row],[SampleVariableLabel]]+100*Systematic[[#This Row],[State]]</f>
        <v>335010702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335</v>
      </c>
      <c r="B5518" s="1">
        <f>IF(C5518=0,IF(B5517=Protocol!$V$20,1,B5517+1),B5517)</f>
        <v>1</v>
      </c>
      <c r="C5518" s="1">
        <f>IF(C5517+1=Protocol!$V$21,0,C5517+1)</f>
        <v>8</v>
      </c>
      <c r="D5518" s="1">
        <f t="shared" si="189"/>
        <v>3</v>
      </c>
      <c r="E5518" s="1" t="str">
        <f>INDEX(Protocol[Mark],MATCH(C5518,Protocol[Step],0))</f>
        <v>5G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335010003</v>
      </c>
      <c r="H5518" s="134">
        <f>Systematic[[#This Row],[SampleVariableLabel]]+100*Systematic[[#This Row],[State]]</f>
        <v>335010803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335</v>
      </c>
      <c r="B5519" s="1">
        <f>IF(C5519=0,IF(B5518=Protocol!$V$20,1,B5518+1),B5518)</f>
        <v>1</v>
      </c>
      <c r="C5519" s="1">
        <f>IF(C5518+1=Protocol!$V$21,0,C5518+1)</f>
        <v>9</v>
      </c>
      <c r="D5519" s="1">
        <f t="shared" si="189"/>
        <v>4</v>
      </c>
      <c r="E5519" s="1" t="str">
        <f>INDEX(Protocol[Mark],MATCH(C5519,Protocol[Step],0))</f>
        <v>6S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335010004</v>
      </c>
      <c r="H5519" s="134">
        <f>Systematic[[#This Row],[SampleVariableLabel]]+100*Systematic[[#This Row],[State]]</f>
        <v>335010904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335</v>
      </c>
      <c r="B5520" s="1">
        <f>IF(C5520=0,IF(B5519=Protocol!$V$20,1,B5519+1),B5519)</f>
        <v>1</v>
      </c>
      <c r="C5520" s="1">
        <f>IF(C5519+1=Protocol!$V$21,0,C5519+1)</f>
        <v>10</v>
      </c>
      <c r="D5520" s="1">
        <f t="shared" si="189"/>
        <v>5</v>
      </c>
      <c r="E5520" s="1" t="str">
        <f>INDEX(Protocol[Mark],MATCH(C5520,Protocol[Step],0))</f>
        <v>7Gp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335010005</v>
      </c>
      <c r="H5520" s="134">
        <f>Systematic[[#This Row],[SampleVariableLabel]]+100*Systematic[[#This Row],[State]]</f>
        <v>335011005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335</v>
      </c>
      <c r="B5521" s="1">
        <f>IF(C5521=0,IF(B5520=Protocol!$V$20,1,B5520+1),B5520)</f>
        <v>1</v>
      </c>
      <c r="C5521" s="1">
        <f>IF(C5520+1=Protocol!$V$21,0,C5520+1)</f>
        <v>11</v>
      </c>
      <c r="D5521" s="1">
        <f t="shared" si="189"/>
        <v>6</v>
      </c>
      <c r="E5521" s="1" t="str">
        <f>INDEX(Protocol[Mark],MATCH(C5521,Protocol[Step],0))</f>
        <v>8U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335010006</v>
      </c>
      <c r="H5521" s="134">
        <f>Systematic[[#This Row],[SampleVariableLabel]]+100*Systematic[[#This Row],[State]]</f>
        <v>335011106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335</v>
      </c>
      <c r="B5522" s="1">
        <f>IF(C5522=0,IF(B5521=Protocol!$V$20,1,B5521+1),B5521)</f>
        <v>1</v>
      </c>
      <c r="C5522" s="1">
        <f>IF(C5521+1=Protocol!$V$21,0,C5521+1)</f>
        <v>12</v>
      </c>
      <c r="D5522" s="1">
        <f t="shared" si="189"/>
        <v>1</v>
      </c>
      <c r="E5522" s="1" t="str">
        <f>INDEX(Protocol[Mark],MATCH(C5522,Protocol[Step],0))</f>
        <v>9Rot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335010001</v>
      </c>
      <c r="H5522" s="134">
        <f>Systematic[[#This Row],[SampleVariableLabel]]+100*Systematic[[#This Row],[State]]</f>
        <v>335011201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335</v>
      </c>
      <c r="B5523" s="1">
        <f>IF(C5523=0,IF(B5522=Protocol!$V$20,1,B5522+1),B5522)</f>
        <v>1</v>
      </c>
      <c r="C5523" s="1">
        <f>IF(C5522+1=Protocol!$V$21,0,C5522+1)</f>
        <v>13</v>
      </c>
      <c r="D5523" s="1">
        <f t="shared" si="189"/>
        <v>2</v>
      </c>
      <c r="E5523" s="1" t="str">
        <f>INDEX(Protocol[Mark],MATCH(C5523,Protocol[Step],0))</f>
        <v>10Ama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335010002</v>
      </c>
      <c r="H5523" s="134">
        <f>Systematic[[#This Row],[SampleVariableLabel]]+100*Systematic[[#This Row],[State]]</f>
        <v>335011302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336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R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336010003</v>
      </c>
      <c r="H5524" s="134">
        <f>Systematic[[#This Row],[SampleVariableLabel]]+100*Systematic[[#This Row],[State]]</f>
        <v>336010003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336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1Dig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336010004</v>
      </c>
      <c r="H5525" s="134">
        <f>Systematic[[#This Row],[SampleVariableLabel]]+100*Systematic[[#This Row],[State]]</f>
        <v>336010104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336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(D)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336010005</v>
      </c>
      <c r="H5526" s="134">
        <f>Systematic[[#This Row],[SampleVariableLabel]]+100*Systematic[[#This Row],[State]]</f>
        <v>336010205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336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(M.1)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336010006</v>
      </c>
      <c r="H5527" s="134">
        <f>Systematic[[#This Row],[SampleVariableLabel]]+100*Systematic[[#This Row],[State]]</f>
        <v>336010306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336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2Oct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336010001</v>
      </c>
      <c r="H5528" s="134">
        <f>Systematic[[#This Row],[SampleVariableLabel]]+100*Systematic[[#This Row],[State]]</f>
        <v>336010401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336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3M2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336010002</v>
      </c>
      <c r="H5529" s="134">
        <f>Systematic[[#This Row],[SampleVariableLabel]]+100*Systematic[[#This Row],[State]]</f>
        <v>336010502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336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M(c)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336010003</v>
      </c>
      <c r="H5530" s="134">
        <f>Systematic[[#This Row],[SampleVariableLabel]]+100*Systematic[[#This Row],[State]]</f>
        <v>336010603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336</v>
      </c>
      <c r="B5531" s="1">
        <f>IF(C5531=0,IF(B5530=Protocol!$V$20,1,B5530+1),B5530)</f>
        <v>1</v>
      </c>
      <c r="C5531" s="1">
        <f>IF(C5530+1=Protocol!$V$21,0,C5530+1)</f>
        <v>7</v>
      </c>
      <c r="D5531" s="1">
        <f t="shared" si="189"/>
        <v>4</v>
      </c>
      <c r="E5531" s="1" t="str">
        <f>INDEX(Protocol[Mark],MATCH(C5531,Protocol[Step],0))</f>
        <v>4P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336010004</v>
      </c>
      <c r="H5531" s="134">
        <f>Systematic[[#This Row],[SampleVariableLabel]]+100*Systematic[[#This Row],[State]]</f>
        <v>336010704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336</v>
      </c>
      <c r="B5532" s="1">
        <f>IF(C5532=0,IF(B5531=Protocol!$V$20,1,B5531+1),B5531)</f>
        <v>1</v>
      </c>
      <c r="C5532" s="1">
        <f>IF(C5531+1=Protocol!$V$21,0,C5531+1)</f>
        <v>8</v>
      </c>
      <c r="D5532" s="1">
        <f t="shared" si="189"/>
        <v>5</v>
      </c>
      <c r="E5532" s="1" t="str">
        <f>INDEX(Protocol[Mark],MATCH(C5532,Protocol[Step],0))</f>
        <v>5G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336010005</v>
      </c>
      <c r="H5532" s="134">
        <f>Systematic[[#This Row],[SampleVariableLabel]]+100*Systematic[[#This Row],[State]]</f>
        <v>336010805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336</v>
      </c>
      <c r="B5533" s="1">
        <f>IF(C5533=0,IF(B5532=Protocol!$V$20,1,B5532+1),B5532)</f>
        <v>1</v>
      </c>
      <c r="C5533" s="1">
        <f>IF(C5532+1=Protocol!$V$21,0,C5532+1)</f>
        <v>9</v>
      </c>
      <c r="D5533" s="1">
        <f t="shared" si="189"/>
        <v>6</v>
      </c>
      <c r="E5533" s="1" t="str">
        <f>INDEX(Protocol[Mark],MATCH(C5533,Protocol[Step],0))</f>
        <v>6S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336010006</v>
      </c>
      <c r="H5533" s="134">
        <f>Systematic[[#This Row],[SampleVariableLabel]]+100*Systematic[[#This Row],[State]]</f>
        <v>336010906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336</v>
      </c>
      <c r="B5534" s="1">
        <f>IF(C5534=0,IF(B5533=Protocol!$V$20,1,B5533+1),B5533)</f>
        <v>1</v>
      </c>
      <c r="C5534" s="1">
        <f>IF(C5533+1=Protocol!$V$21,0,C5533+1)</f>
        <v>10</v>
      </c>
      <c r="D5534" s="1">
        <f t="shared" si="189"/>
        <v>1</v>
      </c>
      <c r="E5534" s="1" t="str">
        <f>INDEX(Protocol[Mark],MATCH(C5534,Protocol[Step],0))</f>
        <v>7Gp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336010001</v>
      </c>
      <c r="H5534" s="134">
        <f>Systematic[[#This Row],[SampleVariableLabel]]+100*Systematic[[#This Row],[State]]</f>
        <v>336011001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336</v>
      </c>
      <c r="B5535" s="1">
        <f>IF(C5535=0,IF(B5534=Protocol!$V$20,1,B5534+1),B5534)</f>
        <v>1</v>
      </c>
      <c r="C5535" s="1">
        <f>IF(C5534+1=Protocol!$V$21,0,C5534+1)</f>
        <v>11</v>
      </c>
      <c r="D5535" s="1">
        <f t="shared" si="189"/>
        <v>2</v>
      </c>
      <c r="E5535" s="1" t="str">
        <f>INDEX(Protocol[Mark],MATCH(C5535,Protocol[Step],0))</f>
        <v>8U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336010002</v>
      </c>
      <c r="H5535" s="134">
        <f>Systematic[[#This Row],[SampleVariableLabel]]+100*Systematic[[#This Row],[State]]</f>
        <v>336011102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336</v>
      </c>
      <c r="B5536" s="1">
        <f>IF(C5536=0,IF(B5535=Protocol!$V$20,1,B5535+1),B5535)</f>
        <v>1</v>
      </c>
      <c r="C5536" s="1">
        <f>IF(C5535+1=Protocol!$V$21,0,C5535+1)</f>
        <v>12</v>
      </c>
      <c r="D5536" s="1">
        <f t="shared" si="189"/>
        <v>3</v>
      </c>
      <c r="E5536" s="1" t="str">
        <f>INDEX(Protocol[Mark],MATCH(C5536,Protocol[Step],0))</f>
        <v>9Rot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336010003</v>
      </c>
      <c r="H5536" s="134">
        <f>Systematic[[#This Row],[SampleVariableLabel]]+100*Systematic[[#This Row],[State]]</f>
        <v>336011203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336</v>
      </c>
      <c r="B5537" s="1">
        <f>IF(C5537=0,IF(B5536=Protocol!$V$20,1,B5536+1),B5536)</f>
        <v>1</v>
      </c>
      <c r="C5537" s="1">
        <f>IF(C5536+1=Protocol!$V$21,0,C5536+1)</f>
        <v>13</v>
      </c>
      <c r="D5537" s="1">
        <f t="shared" si="189"/>
        <v>4</v>
      </c>
      <c r="E5537" s="1" t="str">
        <f>INDEX(Protocol[Mark],MATCH(C5537,Protocol[Step],0))</f>
        <v>10Ama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336010004</v>
      </c>
      <c r="H5537" s="134">
        <f>Systematic[[#This Row],[SampleVariableLabel]]+100*Systematic[[#This Row],[State]]</f>
        <v>336011304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337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R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337010005</v>
      </c>
      <c r="H5538" s="134">
        <f>Systematic[[#This Row],[SampleVariableLabel]]+100*Systematic[[#This Row],[State]]</f>
        <v>337010005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337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337010006</v>
      </c>
      <c r="H5539" s="134">
        <f>Systematic[[#This Row],[SampleVariableLabel]]+100*Systematic[[#This Row],[State]]</f>
        <v>337010106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337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(D)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337010001</v>
      </c>
      <c r="H5540" s="134">
        <f>Systematic[[#This Row],[SampleVariableLabel]]+100*Systematic[[#This Row],[State]]</f>
        <v>337010201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337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(M.1)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337010002</v>
      </c>
      <c r="H5541" s="134">
        <f>Systematic[[#This Row],[SampleVariableLabel]]+100*Systematic[[#This Row],[State]]</f>
        <v>337010302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337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337010003</v>
      </c>
      <c r="H5542" s="134">
        <f>Systematic[[#This Row],[SampleVariableLabel]]+100*Systematic[[#This Row],[State]]</f>
        <v>337010403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337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3M2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337010004</v>
      </c>
      <c r="H5543" s="134">
        <f>Systematic[[#This Row],[SampleVariableLabel]]+100*Systematic[[#This Row],[State]]</f>
        <v>337010504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337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M(c)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337010005</v>
      </c>
      <c r="H5544" s="134">
        <f>Systematic[[#This Row],[SampleVariableLabel]]+100*Systematic[[#This Row],[State]]</f>
        <v>337010605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337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4P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337010006</v>
      </c>
      <c r="H5545" s="134">
        <f>Systematic[[#This Row],[SampleVariableLabel]]+100*Systematic[[#This Row],[State]]</f>
        <v>337010706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337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5G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337010001</v>
      </c>
      <c r="H5546" s="134">
        <f>Systematic[[#This Row],[SampleVariableLabel]]+100*Systematic[[#This Row],[State]]</f>
        <v>337010801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337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6S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337010002</v>
      </c>
      <c r="H5547" s="134">
        <f>Systematic[[#This Row],[SampleVariableLabel]]+100*Systematic[[#This Row],[State]]</f>
        <v>337010902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337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7Gp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337010003</v>
      </c>
      <c r="H5548" s="134">
        <f>Systematic[[#This Row],[SampleVariableLabel]]+100*Systematic[[#This Row],[State]]</f>
        <v>337011003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337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8U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337010004</v>
      </c>
      <c r="H5549" s="134">
        <f>Systematic[[#This Row],[SampleVariableLabel]]+100*Systematic[[#This Row],[State]]</f>
        <v>337011104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337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9Rot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337010005</v>
      </c>
      <c r="H5550" s="134">
        <f>Systematic[[#This Row],[SampleVariableLabel]]+100*Systematic[[#This Row],[State]]</f>
        <v>337011205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337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10Ama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337010006</v>
      </c>
      <c r="H5551" s="134">
        <f>Systematic[[#This Row],[SampleVariableLabel]]+100*Systematic[[#This Row],[State]]</f>
        <v>337011306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338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R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338010001</v>
      </c>
      <c r="H5552" s="134">
        <f>Systematic[[#This Row],[SampleVariableLabel]]+100*Systematic[[#This Row],[State]]</f>
        <v>338010001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338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1Dig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338010002</v>
      </c>
      <c r="H5553" s="134">
        <f>Systematic[[#This Row],[SampleVariableLabel]]+100*Systematic[[#This Row],[State]]</f>
        <v>338010102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338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(D)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338010003</v>
      </c>
      <c r="H5554" s="134">
        <f>Systematic[[#This Row],[SampleVariableLabel]]+100*Systematic[[#This Row],[State]]</f>
        <v>338010203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338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(M.1)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338010004</v>
      </c>
      <c r="H5555" s="134">
        <f>Systematic[[#This Row],[SampleVariableLabel]]+100*Systematic[[#This Row],[State]]</f>
        <v>338010304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338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2Oct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338010005</v>
      </c>
      <c r="H5556" s="134">
        <f>Systematic[[#This Row],[SampleVariableLabel]]+100*Systematic[[#This Row],[State]]</f>
        <v>338010405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338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3M2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338010006</v>
      </c>
      <c r="H5557" s="134">
        <f>Systematic[[#This Row],[SampleVariableLabel]]+100*Systematic[[#This Row],[State]]</f>
        <v>338010506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338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M(c)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338010001</v>
      </c>
      <c r="H5558" s="134">
        <f>Systematic[[#This Row],[SampleVariableLabel]]+100*Systematic[[#This Row],[State]]</f>
        <v>338010601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338</v>
      </c>
      <c r="B5559" s="1">
        <f>IF(C5559=0,IF(B5558=Protocol!$V$20,1,B5558+1),B5558)</f>
        <v>1</v>
      </c>
      <c r="C5559" s="1">
        <f>IF(C5558+1=Protocol!$V$21,0,C5558+1)</f>
        <v>7</v>
      </c>
      <c r="D5559" s="1">
        <f t="shared" si="189"/>
        <v>2</v>
      </c>
      <c r="E5559" s="1" t="str">
        <f>INDEX(Protocol[Mark],MATCH(C5559,Protocol[Step],0))</f>
        <v>4P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338010002</v>
      </c>
      <c r="H5559" s="134">
        <f>Systematic[[#This Row],[SampleVariableLabel]]+100*Systematic[[#This Row],[State]]</f>
        <v>338010702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338</v>
      </c>
      <c r="B5560" s="1">
        <f>IF(C5560=0,IF(B5559=Protocol!$V$20,1,B5559+1),B5559)</f>
        <v>1</v>
      </c>
      <c r="C5560" s="1">
        <f>IF(C5559+1=Protocol!$V$21,0,C5559+1)</f>
        <v>8</v>
      </c>
      <c r="D5560" s="1">
        <f t="shared" si="189"/>
        <v>3</v>
      </c>
      <c r="E5560" s="1" t="str">
        <f>INDEX(Protocol[Mark],MATCH(C5560,Protocol[Step],0))</f>
        <v>5G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338010003</v>
      </c>
      <c r="H5560" s="134">
        <f>Systematic[[#This Row],[SampleVariableLabel]]+100*Systematic[[#This Row],[State]]</f>
        <v>338010803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338</v>
      </c>
      <c r="B5561" s="1">
        <f>IF(C5561=0,IF(B5560=Protocol!$V$20,1,B5560+1),B5560)</f>
        <v>1</v>
      </c>
      <c r="C5561" s="1">
        <f>IF(C5560+1=Protocol!$V$21,0,C5560+1)</f>
        <v>9</v>
      </c>
      <c r="D5561" s="1">
        <f t="shared" si="189"/>
        <v>4</v>
      </c>
      <c r="E5561" s="1" t="str">
        <f>INDEX(Protocol[Mark],MATCH(C5561,Protocol[Step],0))</f>
        <v>6S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338010004</v>
      </c>
      <c r="H5561" s="134">
        <f>Systematic[[#This Row],[SampleVariableLabel]]+100*Systematic[[#This Row],[State]]</f>
        <v>338010904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338</v>
      </c>
      <c r="B5562" s="1">
        <f>IF(C5562=0,IF(B5561=Protocol!$V$20,1,B5561+1),B5561)</f>
        <v>1</v>
      </c>
      <c r="C5562" s="1">
        <f>IF(C5561+1=Protocol!$V$21,0,C5561+1)</f>
        <v>10</v>
      </c>
      <c r="D5562" s="1">
        <f t="shared" si="189"/>
        <v>5</v>
      </c>
      <c r="E5562" s="1" t="str">
        <f>INDEX(Protocol[Mark],MATCH(C5562,Protocol[Step],0))</f>
        <v>7Gp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338010005</v>
      </c>
      <c r="H5562" s="134">
        <f>Systematic[[#This Row],[SampleVariableLabel]]+100*Systematic[[#This Row],[State]]</f>
        <v>338011005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338</v>
      </c>
      <c r="B5563" s="1">
        <f>IF(C5563=0,IF(B5562=Protocol!$V$20,1,B5562+1),B5562)</f>
        <v>1</v>
      </c>
      <c r="C5563" s="1">
        <f>IF(C5562+1=Protocol!$V$21,0,C5562+1)</f>
        <v>11</v>
      </c>
      <c r="D5563" s="1">
        <f t="shared" si="189"/>
        <v>6</v>
      </c>
      <c r="E5563" s="1" t="str">
        <f>INDEX(Protocol[Mark],MATCH(C5563,Protocol[Step],0))</f>
        <v>8U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338010006</v>
      </c>
      <c r="H5563" s="134">
        <f>Systematic[[#This Row],[SampleVariableLabel]]+100*Systematic[[#This Row],[State]]</f>
        <v>338011106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338</v>
      </c>
      <c r="B5564" s="1">
        <f>IF(C5564=0,IF(B5563=Protocol!$V$20,1,B5563+1),B5563)</f>
        <v>1</v>
      </c>
      <c r="C5564" s="1">
        <f>IF(C5563+1=Protocol!$V$21,0,C5563+1)</f>
        <v>12</v>
      </c>
      <c r="D5564" s="1">
        <f t="shared" si="189"/>
        <v>1</v>
      </c>
      <c r="E5564" s="1" t="str">
        <f>INDEX(Protocol[Mark],MATCH(C5564,Protocol[Step],0))</f>
        <v>9Rot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338010001</v>
      </c>
      <c r="H5564" s="134">
        <f>Systematic[[#This Row],[SampleVariableLabel]]+100*Systematic[[#This Row],[State]]</f>
        <v>338011201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338</v>
      </c>
      <c r="B5565" s="1">
        <f>IF(C5565=0,IF(B5564=Protocol!$V$20,1,B5564+1),B5564)</f>
        <v>1</v>
      </c>
      <c r="C5565" s="1">
        <f>IF(C5564+1=Protocol!$V$21,0,C5564+1)</f>
        <v>13</v>
      </c>
      <c r="D5565" s="1">
        <f t="shared" si="189"/>
        <v>2</v>
      </c>
      <c r="E5565" s="1" t="str">
        <f>INDEX(Protocol[Mark],MATCH(C5565,Protocol[Step],0))</f>
        <v>10Ama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338010002</v>
      </c>
      <c r="H5565" s="134">
        <f>Systematic[[#This Row],[SampleVariableLabel]]+100*Systematic[[#This Row],[State]]</f>
        <v>338011302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339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R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339010003</v>
      </c>
      <c r="H5566" s="134">
        <f>Systematic[[#This Row],[SampleVariableLabel]]+100*Systematic[[#This Row],[State]]</f>
        <v>339010003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339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1Dig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339010004</v>
      </c>
      <c r="H5567" s="134">
        <f>Systematic[[#This Row],[SampleVariableLabel]]+100*Systematic[[#This Row],[State]]</f>
        <v>339010104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339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(D)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339010005</v>
      </c>
      <c r="H5568" s="134">
        <f>Systematic[[#This Row],[SampleVariableLabel]]+100*Systematic[[#This Row],[State]]</f>
        <v>339010205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339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(M.1)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339010006</v>
      </c>
      <c r="H5569" s="134">
        <f>Systematic[[#This Row],[SampleVariableLabel]]+100*Systematic[[#This Row],[State]]</f>
        <v>339010306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339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2Oct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339010001</v>
      </c>
      <c r="H5570" s="134">
        <f>Systematic[[#This Row],[SampleVariableLabel]]+100*Systematic[[#This Row],[State]]</f>
        <v>339010401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339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3M2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339010002</v>
      </c>
      <c r="H5571" s="134">
        <f>Systematic[[#This Row],[SampleVariableLabel]]+100*Systematic[[#This Row],[State]]</f>
        <v>339010502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339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M(c)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339010003</v>
      </c>
      <c r="H5572" s="134">
        <f>Systematic[[#This Row],[SampleVariableLabel]]+100*Systematic[[#This Row],[State]]</f>
        <v>339010603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339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4P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339010004</v>
      </c>
      <c r="H5573" s="134">
        <f>Systematic[[#This Row],[SampleVariableLabel]]+100*Systematic[[#This Row],[State]]</f>
        <v>339010704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339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5G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339010005</v>
      </c>
      <c r="H5574" s="134">
        <f>Systematic[[#This Row],[SampleVariableLabel]]+100*Systematic[[#This Row],[State]]</f>
        <v>339010805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339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6S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339010006</v>
      </c>
      <c r="H5575" s="134">
        <f>Systematic[[#This Row],[SampleVariableLabel]]+100*Systematic[[#This Row],[State]]</f>
        <v>339010906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339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7Gp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339010001</v>
      </c>
      <c r="H5576" s="134">
        <f>Systematic[[#This Row],[SampleVariableLabel]]+100*Systematic[[#This Row],[State]]</f>
        <v>339011001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339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8U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339010002</v>
      </c>
      <c r="H5577" s="134">
        <f>Systematic[[#This Row],[SampleVariableLabel]]+100*Systematic[[#This Row],[State]]</f>
        <v>339011102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339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9Rot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339010003</v>
      </c>
      <c r="H5578" s="134">
        <f>Systematic[[#This Row],[SampleVariableLabel]]+100*Systematic[[#This Row],[State]]</f>
        <v>339011203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339</v>
      </c>
      <c r="B5579" s="1">
        <f>IF(C5579=0,IF(B5578=Protocol!$V$20,1,B5578+1),B5578)</f>
        <v>1</v>
      </c>
      <c r="C5579" s="1">
        <f>IF(C5578+1=Protocol!$V$21,0,C5578+1)</f>
        <v>13</v>
      </c>
      <c r="D5579" s="1">
        <f t="shared" si="191"/>
        <v>4</v>
      </c>
      <c r="E5579" s="1" t="str">
        <f>INDEX(Protocol[Mark],MATCH(C5579,Protocol[Step],0))</f>
        <v>10Ama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339010004</v>
      </c>
      <c r="H5579" s="134">
        <f>Systematic[[#This Row],[SampleVariableLabel]]+100*Systematic[[#This Row],[State]]</f>
        <v>339011304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340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R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340010005</v>
      </c>
      <c r="H5580" s="134">
        <f>Systematic[[#This Row],[SampleVariableLabel]]+100*Systematic[[#This Row],[State]]</f>
        <v>340010005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340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1Dig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340010006</v>
      </c>
      <c r="H5581" s="134">
        <f>Systematic[[#This Row],[SampleVariableLabel]]+100*Systematic[[#This Row],[State]]</f>
        <v>340010106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340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(D)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340010001</v>
      </c>
      <c r="H5582" s="134">
        <f>Systematic[[#This Row],[SampleVariableLabel]]+100*Systematic[[#This Row],[State]]</f>
        <v>340010201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340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(M.1)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340010002</v>
      </c>
      <c r="H5583" s="134">
        <f>Systematic[[#This Row],[SampleVariableLabel]]+100*Systematic[[#This Row],[State]]</f>
        <v>340010302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340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2Oct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340010003</v>
      </c>
      <c r="H5584" s="134">
        <f>Systematic[[#This Row],[SampleVariableLabel]]+100*Systematic[[#This Row],[State]]</f>
        <v>340010403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340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3M2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340010004</v>
      </c>
      <c r="H5585" s="134">
        <f>Systematic[[#This Row],[SampleVariableLabel]]+100*Systematic[[#This Row],[State]]</f>
        <v>340010504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340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M(c)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340010005</v>
      </c>
      <c r="H5586" s="134">
        <f>Systematic[[#This Row],[SampleVariableLabel]]+100*Systematic[[#This Row],[State]]</f>
        <v>340010605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340</v>
      </c>
      <c r="B5587" s="1">
        <f>IF(C5587=0,IF(B5586=Protocol!$V$20,1,B5586+1),B5586)</f>
        <v>1</v>
      </c>
      <c r="C5587" s="1">
        <f>IF(C5586+1=Protocol!$V$21,0,C5586+1)</f>
        <v>7</v>
      </c>
      <c r="D5587" s="1">
        <f t="shared" si="191"/>
        <v>6</v>
      </c>
      <c r="E5587" s="1" t="str">
        <f>INDEX(Protocol[Mark],MATCH(C5587,Protocol[Step],0))</f>
        <v>4P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340010006</v>
      </c>
      <c r="H5587" s="134">
        <f>Systematic[[#This Row],[SampleVariableLabel]]+100*Systematic[[#This Row],[State]]</f>
        <v>340010706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340</v>
      </c>
      <c r="B5588" s="1">
        <f>IF(C5588=0,IF(B5587=Protocol!$V$20,1,B5587+1),B5587)</f>
        <v>1</v>
      </c>
      <c r="C5588" s="1">
        <f>IF(C5587+1=Protocol!$V$21,0,C5587+1)</f>
        <v>8</v>
      </c>
      <c r="D5588" s="1">
        <f t="shared" si="191"/>
        <v>1</v>
      </c>
      <c r="E5588" s="1" t="str">
        <f>INDEX(Protocol[Mark],MATCH(C5588,Protocol[Step],0))</f>
        <v>5G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340010001</v>
      </c>
      <c r="H5588" s="134">
        <f>Systematic[[#This Row],[SampleVariableLabel]]+100*Systematic[[#This Row],[State]]</f>
        <v>340010801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340</v>
      </c>
      <c r="B5589" s="1">
        <f>IF(C5589=0,IF(B5588=Protocol!$V$20,1,B5588+1),B5588)</f>
        <v>1</v>
      </c>
      <c r="C5589" s="1">
        <f>IF(C5588+1=Protocol!$V$21,0,C5588+1)</f>
        <v>9</v>
      </c>
      <c r="D5589" s="1">
        <f t="shared" si="191"/>
        <v>2</v>
      </c>
      <c r="E5589" s="1" t="str">
        <f>INDEX(Protocol[Mark],MATCH(C5589,Protocol[Step],0))</f>
        <v>6S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340010002</v>
      </c>
      <c r="H5589" s="134">
        <f>Systematic[[#This Row],[SampleVariableLabel]]+100*Systematic[[#This Row],[State]]</f>
        <v>340010902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340</v>
      </c>
      <c r="B5590" s="1">
        <f>IF(C5590=0,IF(B5589=Protocol!$V$20,1,B5589+1),B5589)</f>
        <v>1</v>
      </c>
      <c r="C5590" s="1">
        <f>IF(C5589+1=Protocol!$V$21,0,C5589+1)</f>
        <v>10</v>
      </c>
      <c r="D5590" s="1">
        <f t="shared" si="191"/>
        <v>3</v>
      </c>
      <c r="E5590" s="1" t="str">
        <f>INDEX(Protocol[Mark],MATCH(C5590,Protocol[Step],0))</f>
        <v>7Gp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340010003</v>
      </c>
      <c r="H5590" s="134">
        <f>Systematic[[#This Row],[SampleVariableLabel]]+100*Systematic[[#This Row],[State]]</f>
        <v>340011003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340</v>
      </c>
      <c r="B5591" s="1">
        <f>IF(C5591=0,IF(B5590=Protocol!$V$20,1,B5590+1),B5590)</f>
        <v>1</v>
      </c>
      <c r="C5591" s="1">
        <f>IF(C5590+1=Protocol!$V$21,0,C5590+1)</f>
        <v>11</v>
      </c>
      <c r="D5591" s="1">
        <f t="shared" si="191"/>
        <v>4</v>
      </c>
      <c r="E5591" s="1" t="str">
        <f>INDEX(Protocol[Mark],MATCH(C5591,Protocol[Step],0))</f>
        <v>8U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340010004</v>
      </c>
      <c r="H5591" s="134">
        <f>Systematic[[#This Row],[SampleVariableLabel]]+100*Systematic[[#This Row],[State]]</f>
        <v>340011104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340</v>
      </c>
      <c r="B5592" s="1">
        <f>IF(C5592=0,IF(B5591=Protocol!$V$20,1,B5591+1),B5591)</f>
        <v>1</v>
      </c>
      <c r="C5592" s="1">
        <f>IF(C5591+1=Protocol!$V$21,0,C5591+1)</f>
        <v>12</v>
      </c>
      <c r="D5592" s="1">
        <f t="shared" si="191"/>
        <v>5</v>
      </c>
      <c r="E5592" s="1" t="str">
        <f>INDEX(Protocol[Mark],MATCH(C5592,Protocol[Step],0))</f>
        <v>9Rot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340010005</v>
      </c>
      <c r="H5592" s="134">
        <f>Systematic[[#This Row],[SampleVariableLabel]]+100*Systematic[[#This Row],[State]]</f>
        <v>340011205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340</v>
      </c>
      <c r="B5593" s="1">
        <f>IF(C5593=0,IF(B5592=Protocol!$V$20,1,B5592+1),B5592)</f>
        <v>1</v>
      </c>
      <c r="C5593" s="1">
        <f>IF(C5592+1=Protocol!$V$21,0,C5592+1)</f>
        <v>13</v>
      </c>
      <c r="D5593" s="1">
        <f t="shared" si="191"/>
        <v>6</v>
      </c>
      <c r="E5593" s="1" t="str">
        <f>INDEX(Protocol[Mark],MATCH(C5593,Protocol[Step],0))</f>
        <v>10Ama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340010006</v>
      </c>
      <c r="H5593" s="134">
        <f>Systematic[[#This Row],[SampleVariableLabel]]+100*Systematic[[#This Row],[State]]</f>
        <v>340011306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341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R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341010001</v>
      </c>
      <c r="H5594" s="134">
        <f>Systematic[[#This Row],[SampleVariableLabel]]+100*Systematic[[#This Row],[State]]</f>
        <v>341010001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341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1Dig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341010002</v>
      </c>
      <c r="H5595" s="134">
        <f>Systematic[[#This Row],[SampleVariableLabel]]+100*Systematic[[#This Row],[State]]</f>
        <v>341010102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341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(D)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341010003</v>
      </c>
      <c r="H5596" s="134">
        <f>Systematic[[#This Row],[SampleVariableLabel]]+100*Systematic[[#This Row],[State]]</f>
        <v>341010203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341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(M.1)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341010004</v>
      </c>
      <c r="H5597" s="134">
        <f>Systematic[[#This Row],[SampleVariableLabel]]+100*Systematic[[#This Row],[State]]</f>
        <v>341010304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341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2Oct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341010005</v>
      </c>
      <c r="H5598" s="134">
        <f>Systematic[[#This Row],[SampleVariableLabel]]+100*Systematic[[#This Row],[State]]</f>
        <v>341010405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341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3M2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341010006</v>
      </c>
      <c r="H5599" s="134">
        <f>Systematic[[#This Row],[SampleVariableLabel]]+100*Systematic[[#This Row],[State]]</f>
        <v>341010506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341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M(c)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341010001</v>
      </c>
      <c r="H5600" s="134">
        <f>Systematic[[#This Row],[SampleVariableLabel]]+100*Systematic[[#This Row],[State]]</f>
        <v>341010601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341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4P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341010002</v>
      </c>
      <c r="H5601" s="134">
        <f>Systematic[[#This Row],[SampleVariableLabel]]+100*Systematic[[#This Row],[State]]</f>
        <v>341010702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341</v>
      </c>
      <c r="B5602" s="1">
        <f>IF(C5602=0,IF(B5601=Protocol!$V$20,1,B5601+1),B5601)</f>
        <v>1</v>
      </c>
      <c r="C5602" s="1">
        <f>IF(C5601+1=Protocol!$V$21,0,C5601+1)</f>
        <v>8</v>
      </c>
      <c r="D5602" s="1">
        <f t="shared" si="191"/>
        <v>3</v>
      </c>
      <c r="E5602" s="1" t="str">
        <f>INDEX(Protocol[Mark],MATCH(C5602,Protocol[Step],0))</f>
        <v>5G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341010003</v>
      </c>
      <c r="H5602" s="134">
        <f>Systematic[[#This Row],[SampleVariableLabel]]+100*Systematic[[#This Row],[State]]</f>
        <v>341010803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341</v>
      </c>
      <c r="B5603" s="1">
        <f>IF(C5603=0,IF(B5602=Protocol!$V$20,1,B5602+1),B5602)</f>
        <v>1</v>
      </c>
      <c r="C5603" s="1">
        <f>IF(C5602+1=Protocol!$V$21,0,C5602+1)</f>
        <v>9</v>
      </c>
      <c r="D5603" s="1">
        <f t="shared" si="191"/>
        <v>4</v>
      </c>
      <c r="E5603" s="1" t="str">
        <f>INDEX(Protocol[Mark],MATCH(C5603,Protocol[Step],0))</f>
        <v>6S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341010004</v>
      </c>
      <c r="H5603" s="134">
        <f>Systematic[[#This Row],[SampleVariableLabel]]+100*Systematic[[#This Row],[State]]</f>
        <v>341010904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341</v>
      </c>
      <c r="B5604" s="1">
        <f>IF(C5604=0,IF(B5603=Protocol!$V$20,1,B5603+1),B5603)</f>
        <v>1</v>
      </c>
      <c r="C5604" s="1">
        <f>IF(C5603+1=Protocol!$V$21,0,C5603+1)</f>
        <v>10</v>
      </c>
      <c r="D5604" s="1">
        <f t="shared" si="191"/>
        <v>5</v>
      </c>
      <c r="E5604" s="1" t="str">
        <f>INDEX(Protocol[Mark],MATCH(C5604,Protocol[Step],0))</f>
        <v>7Gp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341010005</v>
      </c>
      <c r="H5604" s="134">
        <f>Systematic[[#This Row],[SampleVariableLabel]]+100*Systematic[[#This Row],[State]]</f>
        <v>341011005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341</v>
      </c>
      <c r="B5605" s="1">
        <f>IF(C5605=0,IF(B5604=Protocol!$V$20,1,B5604+1),B5604)</f>
        <v>1</v>
      </c>
      <c r="C5605" s="1">
        <f>IF(C5604+1=Protocol!$V$21,0,C5604+1)</f>
        <v>11</v>
      </c>
      <c r="D5605" s="1">
        <f t="shared" si="191"/>
        <v>6</v>
      </c>
      <c r="E5605" s="1" t="str">
        <f>INDEX(Protocol[Mark],MATCH(C5605,Protocol[Step],0))</f>
        <v>8U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341010006</v>
      </c>
      <c r="H5605" s="134">
        <f>Systematic[[#This Row],[SampleVariableLabel]]+100*Systematic[[#This Row],[State]]</f>
        <v>341011106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341</v>
      </c>
      <c r="B5606" s="1">
        <f>IF(C5606=0,IF(B5605=Protocol!$V$20,1,B5605+1),B5605)</f>
        <v>1</v>
      </c>
      <c r="C5606" s="1">
        <f>IF(C5605+1=Protocol!$V$21,0,C5605+1)</f>
        <v>12</v>
      </c>
      <c r="D5606" s="1">
        <f t="shared" si="191"/>
        <v>1</v>
      </c>
      <c r="E5606" s="1" t="str">
        <f>INDEX(Protocol[Mark],MATCH(C5606,Protocol[Step],0))</f>
        <v>9Rot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341010001</v>
      </c>
      <c r="H5606" s="134">
        <f>Systematic[[#This Row],[SampleVariableLabel]]+100*Systematic[[#This Row],[State]]</f>
        <v>341011201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341</v>
      </c>
      <c r="B5607" s="1">
        <f>IF(C5607=0,IF(B5606=Protocol!$V$20,1,B5606+1),B5606)</f>
        <v>1</v>
      </c>
      <c r="C5607" s="1">
        <f>IF(C5606+1=Protocol!$V$21,0,C5606+1)</f>
        <v>13</v>
      </c>
      <c r="D5607" s="1">
        <f t="shared" si="191"/>
        <v>2</v>
      </c>
      <c r="E5607" s="1" t="str">
        <f>INDEX(Protocol[Mark],MATCH(C5607,Protocol[Step],0))</f>
        <v>10Ama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341010002</v>
      </c>
      <c r="H5607" s="134">
        <f>Systematic[[#This Row],[SampleVariableLabel]]+100*Systematic[[#This Row],[State]]</f>
        <v>341011302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342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R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342010003</v>
      </c>
      <c r="H5608" s="134">
        <f>Systematic[[#This Row],[SampleVariableLabel]]+100*Systematic[[#This Row],[State]]</f>
        <v>342010003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342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1Dig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342010004</v>
      </c>
      <c r="H5609" s="134">
        <f>Systematic[[#This Row],[SampleVariableLabel]]+100*Systematic[[#This Row],[State]]</f>
        <v>342010104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342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(D)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342010005</v>
      </c>
      <c r="H5610" s="134">
        <f>Systematic[[#This Row],[SampleVariableLabel]]+100*Systematic[[#This Row],[State]]</f>
        <v>342010205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342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(M.1)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342010006</v>
      </c>
      <c r="H5611" s="134">
        <f>Systematic[[#This Row],[SampleVariableLabel]]+100*Systematic[[#This Row],[State]]</f>
        <v>342010306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342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2Oct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342010001</v>
      </c>
      <c r="H5612" s="134">
        <f>Systematic[[#This Row],[SampleVariableLabel]]+100*Systematic[[#This Row],[State]]</f>
        <v>342010401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342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3M2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342010002</v>
      </c>
      <c r="H5613" s="134">
        <f>Systematic[[#This Row],[SampleVariableLabel]]+100*Systematic[[#This Row],[State]]</f>
        <v>342010502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342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M(c)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342010003</v>
      </c>
      <c r="H5614" s="134">
        <f>Systematic[[#This Row],[SampleVariableLabel]]+100*Systematic[[#This Row],[State]]</f>
        <v>342010603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342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4P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342010004</v>
      </c>
      <c r="H5615" s="134">
        <f>Systematic[[#This Row],[SampleVariableLabel]]+100*Systematic[[#This Row],[State]]</f>
        <v>342010704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342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5G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342010005</v>
      </c>
      <c r="H5616" s="134">
        <f>Systematic[[#This Row],[SampleVariableLabel]]+100*Systematic[[#This Row],[State]]</f>
        <v>342010805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342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6S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342010006</v>
      </c>
      <c r="H5617" s="134">
        <f>Systematic[[#This Row],[SampleVariableLabel]]+100*Systematic[[#This Row],[State]]</f>
        <v>342010906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342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7Gp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342010001</v>
      </c>
      <c r="H5618" s="134">
        <f>Systematic[[#This Row],[SampleVariableLabel]]+100*Systematic[[#This Row],[State]]</f>
        <v>342011001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342</v>
      </c>
      <c r="B5619" s="1">
        <f>IF(C5619=0,IF(B5618=Protocol!$V$20,1,B5618+1),B5618)</f>
        <v>1</v>
      </c>
      <c r="C5619" s="1">
        <f>IF(C5618+1=Protocol!$V$21,0,C5618+1)</f>
        <v>11</v>
      </c>
      <c r="D5619" s="1">
        <f t="shared" si="191"/>
        <v>2</v>
      </c>
      <c r="E5619" s="1" t="str">
        <f>INDEX(Protocol[Mark],MATCH(C5619,Protocol[Step],0))</f>
        <v>8U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342010002</v>
      </c>
      <c r="H5619" s="134">
        <f>Systematic[[#This Row],[SampleVariableLabel]]+100*Systematic[[#This Row],[State]]</f>
        <v>342011102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342</v>
      </c>
      <c r="B5620" s="1">
        <f>IF(C5620=0,IF(B5619=Protocol!$V$20,1,B5619+1),B5619)</f>
        <v>1</v>
      </c>
      <c r="C5620" s="1">
        <f>IF(C5619+1=Protocol!$V$21,0,C5619+1)</f>
        <v>12</v>
      </c>
      <c r="D5620" s="1">
        <f t="shared" si="191"/>
        <v>3</v>
      </c>
      <c r="E5620" s="1" t="str">
        <f>INDEX(Protocol[Mark],MATCH(C5620,Protocol[Step],0))</f>
        <v>9Rot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342010003</v>
      </c>
      <c r="H5620" s="134">
        <f>Systematic[[#This Row],[SampleVariableLabel]]+100*Systematic[[#This Row],[State]]</f>
        <v>342011203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342</v>
      </c>
      <c r="B5621" s="1">
        <f>IF(C5621=0,IF(B5620=Protocol!$V$20,1,B5620+1),B5620)</f>
        <v>1</v>
      </c>
      <c r="C5621" s="1">
        <f>IF(C5620+1=Protocol!$V$21,0,C5620+1)</f>
        <v>13</v>
      </c>
      <c r="D5621" s="1">
        <f t="shared" si="191"/>
        <v>4</v>
      </c>
      <c r="E5621" s="1" t="str">
        <f>INDEX(Protocol[Mark],MATCH(C5621,Protocol[Step],0))</f>
        <v>10Ama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342010004</v>
      </c>
      <c r="H5621" s="134">
        <f>Systematic[[#This Row],[SampleVariableLabel]]+100*Systematic[[#This Row],[State]]</f>
        <v>342011304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343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R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343010005</v>
      </c>
      <c r="H5622" s="134">
        <f>Systematic[[#This Row],[SampleVariableLabel]]+100*Systematic[[#This Row],[State]]</f>
        <v>343010005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343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1Dig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343010006</v>
      </c>
      <c r="H5623" s="134">
        <f>Systematic[[#This Row],[SampleVariableLabel]]+100*Systematic[[#This Row],[State]]</f>
        <v>343010106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343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(D)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343010001</v>
      </c>
      <c r="H5624" s="134">
        <f>Systematic[[#This Row],[SampleVariableLabel]]+100*Systematic[[#This Row],[State]]</f>
        <v>343010201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343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(M.1)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343010002</v>
      </c>
      <c r="H5625" s="134">
        <f>Systematic[[#This Row],[SampleVariableLabel]]+100*Systematic[[#This Row],[State]]</f>
        <v>343010302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343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2Oct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343010003</v>
      </c>
      <c r="H5626" s="134">
        <f>Systematic[[#This Row],[SampleVariableLabel]]+100*Systematic[[#This Row],[State]]</f>
        <v>343010403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343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3M2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343010004</v>
      </c>
      <c r="H5627" s="134">
        <f>Systematic[[#This Row],[SampleVariableLabel]]+100*Systematic[[#This Row],[State]]</f>
        <v>343010504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343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M(c)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343010005</v>
      </c>
      <c r="H5628" s="134">
        <f>Systematic[[#This Row],[SampleVariableLabel]]+100*Systematic[[#This Row],[State]]</f>
        <v>343010605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343</v>
      </c>
      <c r="B5629" s="1">
        <f>IF(C5629=0,IF(B5628=Protocol!$V$20,1,B5628+1),B5628)</f>
        <v>1</v>
      </c>
      <c r="C5629" s="1">
        <f>IF(C5628+1=Protocol!$V$21,0,C5628+1)</f>
        <v>7</v>
      </c>
      <c r="D5629" s="1">
        <f t="shared" si="191"/>
        <v>6</v>
      </c>
      <c r="E5629" s="1" t="str">
        <f>INDEX(Protocol[Mark],MATCH(C5629,Protocol[Step],0))</f>
        <v>4P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343010006</v>
      </c>
      <c r="H5629" s="134">
        <f>Systematic[[#This Row],[SampleVariableLabel]]+100*Systematic[[#This Row],[State]]</f>
        <v>343010706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343</v>
      </c>
      <c r="B5630" s="1">
        <f>IF(C5630=0,IF(B5629=Protocol!$V$20,1,B5629+1),B5629)</f>
        <v>1</v>
      </c>
      <c r="C5630" s="1">
        <f>IF(C5629+1=Protocol!$V$21,0,C5629+1)</f>
        <v>8</v>
      </c>
      <c r="D5630" s="1">
        <f t="shared" si="191"/>
        <v>1</v>
      </c>
      <c r="E5630" s="1" t="str">
        <f>INDEX(Protocol[Mark],MATCH(C5630,Protocol[Step],0))</f>
        <v>5G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343010001</v>
      </c>
      <c r="H5630" s="134">
        <f>Systematic[[#This Row],[SampleVariableLabel]]+100*Systematic[[#This Row],[State]]</f>
        <v>343010801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343</v>
      </c>
      <c r="B5631" s="1">
        <f>IF(C5631=0,IF(B5630=Protocol!$V$20,1,B5630+1),B5630)</f>
        <v>1</v>
      </c>
      <c r="C5631" s="1">
        <f>IF(C5630+1=Protocol!$V$21,0,C5630+1)</f>
        <v>9</v>
      </c>
      <c r="D5631" s="1">
        <f t="shared" si="191"/>
        <v>2</v>
      </c>
      <c r="E5631" s="1" t="str">
        <f>INDEX(Protocol[Mark],MATCH(C5631,Protocol[Step],0))</f>
        <v>6S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343010002</v>
      </c>
      <c r="H5631" s="134">
        <f>Systematic[[#This Row],[SampleVariableLabel]]+100*Systematic[[#This Row],[State]]</f>
        <v>343010902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343</v>
      </c>
      <c r="B5632" s="1">
        <f>IF(C5632=0,IF(B5631=Protocol!$V$20,1,B5631+1),B5631)</f>
        <v>1</v>
      </c>
      <c r="C5632" s="1">
        <f>IF(C5631+1=Protocol!$V$21,0,C5631+1)</f>
        <v>10</v>
      </c>
      <c r="D5632" s="1">
        <f t="shared" si="191"/>
        <v>3</v>
      </c>
      <c r="E5632" s="1" t="str">
        <f>INDEX(Protocol[Mark],MATCH(C5632,Protocol[Step],0))</f>
        <v>7Gp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343010003</v>
      </c>
      <c r="H5632" s="134">
        <f>Systematic[[#This Row],[SampleVariableLabel]]+100*Systematic[[#This Row],[State]]</f>
        <v>343011003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343</v>
      </c>
      <c r="B5633" s="1">
        <f>IF(C5633=0,IF(B5632=Protocol!$V$20,1,B5632+1),B5632)</f>
        <v>1</v>
      </c>
      <c r="C5633" s="1">
        <f>IF(C5632+1=Protocol!$V$21,0,C5632+1)</f>
        <v>11</v>
      </c>
      <c r="D5633" s="1">
        <f t="shared" si="191"/>
        <v>4</v>
      </c>
      <c r="E5633" s="1" t="str">
        <f>INDEX(Protocol[Mark],MATCH(C5633,Protocol[Step],0))</f>
        <v>8U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343010004</v>
      </c>
      <c r="H5633" s="134">
        <f>Systematic[[#This Row],[SampleVariableLabel]]+100*Systematic[[#This Row],[State]]</f>
        <v>343011104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343</v>
      </c>
      <c r="B5634" s="1">
        <f>IF(C5634=0,IF(B5633=Protocol!$V$20,1,B5633+1),B5633)</f>
        <v>1</v>
      </c>
      <c r="C5634" s="1">
        <f>IF(C5633+1=Protocol!$V$21,0,C5633+1)</f>
        <v>12</v>
      </c>
      <c r="D5634" s="1">
        <f t="shared" si="191"/>
        <v>5</v>
      </c>
      <c r="E5634" s="1" t="str">
        <f>INDEX(Protocol[Mark],MATCH(C5634,Protocol[Step],0))</f>
        <v>9Rot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343010005</v>
      </c>
      <c r="H5634" s="134">
        <f>Systematic[[#This Row],[SampleVariableLabel]]+100*Systematic[[#This Row],[State]]</f>
        <v>343011205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343</v>
      </c>
      <c r="B5635" s="1">
        <f>IF(C5635=0,IF(B5634=Protocol!$V$20,1,B5634+1),B5634)</f>
        <v>1</v>
      </c>
      <c r="C5635" s="1">
        <f>IF(C5634+1=Protocol!$V$21,0,C5634+1)</f>
        <v>13</v>
      </c>
      <c r="D5635" s="1">
        <f t="shared" ref="D5635:D5698" si="193">IF(D5634=nVariables,1,D5634+1)</f>
        <v>6</v>
      </c>
      <c r="E5635" s="1" t="str">
        <f>INDEX(Protocol[Mark],MATCH(C5635,Protocol[Step],0))</f>
        <v>10Ama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343010006</v>
      </c>
      <c r="H5635" s="134">
        <f>Systematic[[#This Row],[SampleVariableLabel]]+100*Systematic[[#This Row],[State]]</f>
        <v>343011306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344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R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344010001</v>
      </c>
      <c r="H5636" s="134">
        <f>Systematic[[#This Row],[SampleVariableLabel]]+100*Systematic[[#This Row],[State]]</f>
        <v>344010001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344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1Dig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344010002</v>
      </c>
      <c r="H5637" s="134">
        <f>Systematic[[#This Row],[SampleVariableLabel]]+100*Systematic[[#This Row],[State]]</f>
        <v>344010102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344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(D)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344010003</v>
      </c>
      <c r="H5638" s="134">
        <f>Systematic[[#This Row],[SampleVariableLabel]]+100*Systematic[[#This Row],[State]]</f>
        <v>344010203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344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(M.1)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344010004</v>
      </c>
      <c r="H5639" s="134">
        <f>Systematic[[#This Row],[SampleVariableLabel]]+100*Systematic[[#This Row],[State]]</f>
        <v>344010304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344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2Oct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344010005</v>
      </c>
      <c r="H5640" s="134">
        <f>Systematic[[#This Row],[SampleVariableLabel]]+100*Systematic[[#This Row],[State]]</f>
        <v>344010405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344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3M2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344010006</v>
      </c>
      <c r="H5641" s="134">
        <f>Systematic[[#This Row],[SampleVariableLabel]]+100*Systematic[[#This Row],[State]]</f>
        <v>344010506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344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M(c)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344010001</v>
      </c>
      <c r="H5642" s="134">
        <f>Systematic[[#This Row],[SampleVariableLabel]]+100*Systematic[[#This Row],[State]]</f>
        <v>344010601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344</v>
      </c>
      <c r="B5643" s="1">
        <f>IF(C5643=0,IF(B5642=Protocol!$V$20,1,B5642+1),B5642)</f>
        <v>1</v>
      </c>
      <c r="C5643" s="1">
        <f>IF(C5642+1=Protocol!$V$21,0,C5642+1)</f>
        <v>7</v>
      </c>
      <c r="D5643" s="1">
        <f t="shared" si="193"/>
        <v>2</v>
      </c>
      <c r="E5643" s="1" t="str">
        <f>INDEX(Protocol[Mark],MATCH(C5643,Protocol[Step],0))</f>
        <v>4P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344010002</v>
      </c>
      <c r="H5643" s="134">
        <f>Systematic[[#This Row],[SampleVariableLabel]]+100*Systematic[[#This Row],[State]]</f>
        <v>344010702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344</v>
      </c>
      <c r="B5644" s="1">
        <f>IF(C5644=0,IF(B5643=Protocol!$V$20,1,B5643+1),B5643)</f>
        <v>1</v>
      </c>
      <c r="C5644" s="1">
        <f>IF(C5643+1=Protocol!$V$21,0,C5643+1)</f>
        <v>8</v>
      </c>
      <c r="D5644" s="1">
        <f t="shared" si="193"/>
        <v>3</v>
      </c>
      <c r="E5644" s="1" t="str">
        <f>INDEX(Protocol[Mark],MATCH(C5644,Protocol[Step],0))</f>
        <v>5G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344010003</v>
      </c>
      <c r="H5644" s="134">
        <f>Systematic[[#This Row],[SampleVariableLabel]]+100*Systematic[[#This Row],[State]]</f>
        <v>344010803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344</v>
      </c>
      <c r="B5645" s="1">
        <f>IF(C5645=0,IF(B5644=Protocol!$V$20,1,B5644+1),B5644)</f>
        <v>1</v>
      </c>
      <c r="C5645" s="1">
        <f>IF(C5644+1=Protocol!$V$21,0,C5644+1)</f>
        <v>9</v>
      </c>
      <c r="D5645" s="1">
        <f t="shared" si="193"/>
        <v>4</v>
      </c>
      <c r="E5645" s="1" t="str">
        <f>INDEX(Protocol[Mark],MATCH(C5645,Protocol[Step],0))</f>
        <v>6S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344010004</v>
      </c>
      <c r="H5645" s="134">
        <f>Systematic[[#This Row],[SampleVariableLabel]]+100*Systematic[[#This Row],[State]]</f>
        <v>344010904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344</v>
      </c>
      <c r="B5646" s="1">
        <f>IF(C5646=0,IF(B5645=Protocol!$V$20,1,B5645+1),B5645)</f>
        <v>1</v>
      </c>
      <c r="C5646" s="1">
        <f>IF(C5645+1=Protocol!$V$21,0,C5645+1)</f>
        <v>10</v>
      </c>
      <c r="D5646" s="1">
        <f t="shared" si="193"/>
        <v>5</v>
      </c>
      <c r="E5646" s="1" t="str">
        <f>INDEX(Protocol[Mark],MATCH(C5646,Protocol[Step],0))</f>
        <v>7Gp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344010005</v>
      </c>
      <c r="H5646" s="134">
        <f>Systematic[[#This Row],[SampleVariableLabel]]+100*Systematic[[#This Row],[State]]</f>
        <v>344011005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344</v>
      </c>
      <c r="B5647" s="1">
        <f>IF(C5647=0,IF(B5646=Protocol!$V$20,1,B5646+1),B5646)</f>
        <v>1</v>
      </c>
      <c r="C5647" s="1">
        <f>IF(C5646+1=Protocol!$V$21,0,C5646+1)</f>
        <v>11</v>
      </c>
      <c r="D5647" s="1">
        <f t="shared" si="193"/>
        <v>6</v>
      </c>
      <c r="E5647" s="1" t="str">
        <f>INDEX(Protocol[Mark],MATCH(C5647,Protocol[Step],0))</f>
        <v>8U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344010006</v>
      </c>
      <c r="H5647" s="134">
        <f>Systematic[[#This Row],[SampleVariableLabel]]+100*Systematic[[#This Row],[State]]</f>
        <v>344011106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344</v>
      </c>
      <c r="B5648" s="1">
        <f>IF(C5648=0,IF(B5647=Protocol!$V$20,1,B5647+1),B5647)</f>
        <v>1</v>
      </c>
      <c r="C5648" s="1">
        <f>IF(C5647+1=Protocol!$V$21,0,C5647+1)</f>
        <v>12</v>
      </c>
      <c r="D5648" s="1">
        <f t="shared" si="193"/>
        <v>1</v>
      </c>
      <c r="E5648" s="1" t="str">
        <f>INDEX(Protocol[Mark],MATCH(C5648,Protocol[Step],0))</f>
        <v>9Rot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344010001</v>
      </c>
      <c r="H5648" s="134">
        <f>Systematic[[#This Row],[SampleVariableLabel]]+100*Systematic[[#This Row],[State]]</f>
        <v>344011201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344</v>
      </c>
      <c r="B5649" s="1">
        <f>IF(C5649=0,IF(B5648=Protocol!$V$20,1,B5648+1),B5648)</f>
        <v>1</v>
      </c>
      <c r="C5649" s="1">
        <f>IF(C5648+1=Protocol!$V$21,0,C5648+1)</f>
        <v>13</v>
      </c>
      <c r="D5649" s="1">
        <f t="shared" si="193"/>
        <v>2</v>
      </c>
      <c r="E5649" s="1" t="str">
        <f>INDEX(Protocol[Mark],MATCH(C5649,Protocol[Step],0))</f>
        <v>10Ama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344010002</v>
      </c>
      <c r="H5649" s="134">
        <f>Systematic[[#This Row],[SampleVariableLabel]]+100*Systematic[[#This Row],[State]]</f>
        <v>344011302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345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R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345010003</v>
      </c>
      <c r="H5650" s="134">
        <f>Systematic[[#This Row],[SampleVariableLabel]]+100*Systematic[[#This Row],[State]]</f>
        <v>345010003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345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345010004</v>
      </c>
      <c r="H5651" s="134">
        <f>Systematic[[#This Row],[SampleVariableLabel]]+100*Systematic[[#This Row],[State]]</f>
        <v>345010104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345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(D)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345010005</v>
      </c>
      <c r="H5652" s="134">
        <f>Systematic[[#This Row],[SampleVariableLabel]]+100*Systematic[[#This Row],[State]]</f>
        <v>345010205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345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(M.1)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345010006</v>
      </c>
      <c r="H5653" s="134">
        <f>Systematic[[#This Row],[SampleVariableLabel]]+100*Systematic[[#This Row],[State]]</f>
        <v>345010306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345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345010001</v>
      </c>
      <c r="H5654" s="134">
        <f>Systematic[[#This Row],[SampleVariableLabel]]+100*Systematic[[#This Row],[State]]</f>
        <v>345010401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345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3M2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345010002</v>
      </c>
      <c r="H5655" s="134">
        <f>Systematic[[#This Row],[SampleVariableLabel]]+100*Systematic[[#This Row],[State]]</f>
        <v>345010502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345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M(c)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345010003</v>
      </c>
      <c r="H5656" s="134">
        <f>Systematic[[#This Row],[SampleVariableLabel]]+100*Systematic[[#This Row],[State]]</f>
        <v>345010603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345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4P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345010004</v>
      </c>
      <c r="H5657" s="134">
        <f>Systematic[[#This Row],[SampleVariableLabel]]+100*Systematic[[#This Row],[State]]</f>
        <v>345010704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345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5G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345010005</v>
      </c>
      <c r="H5658" s="134">
        <f>Systematic[[#This Row],[SampleVariableLabel]]+100*Systematic[[#This Row],[State]]</f>
        <v>345010805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345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6S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345010006</v>
      </c>
      <c r="H5659" s="134">
        <f>Systematic[[#This Row],[SampleVariableLabel]]+100*Systematic[[#This Row],[State]]</f>
        <v>345010906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345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7Gp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345010001</v>
      </c>
      <c r="H5660" s="134">
        <f>Systematic[[#This Row],[SampleVariableLabel]]+100*Systematic[[#This Row],[State]]</f>
        <v>345011001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345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8U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345010002</v>
      </c>
      <c r="H5661" s="134">
        <f>Systematic[[#This Row],[SampleVariableLabel]]+100*Systematic[[#This Row],[State]]</f>
        <v>345011102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345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9Rot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345010003</v>
      </c>
      <c r="H5662" s="134">
        <f>Systematic[[#This Row],[SampleVariableLabel]]+100*Systematic[[#This Row],[State]]</f>
        <v>345011203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345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10Ama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345010004</v>
      </c>
      <c r="H5663" s="134">
        <f>Systematic[[#This Row],[SampleVariableLabel]]+100*Systematic[[#This Row],[State]]</f>
        <v>345011304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346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R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346010005</v>
      </c>
      <c r="H5664" s="134">
        <f>Systematic[[#This Row],[SampleVariableLabel]]+100*Systematic[[#This Row],[State]]</f>
        <v>346010005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346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1Dig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346010006</v>
      </c>
      <c r="H5665" s="134">
        <f>Systematic[[#This Row],[SampleVariableLabel]]+100*Systematic[[#This Row],[State]]</f>
        <v>346010106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346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(D)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346010001</v>
      </c>
      <c r="H5666" s="134">
        <f>Systematic[[#This Row],[SampleVariableLabel]]+100*Systematic[[#This Row],[State]]</f>
        <v>346010201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346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(M.1)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346010002</v>
      </c>
      <c r="H5667" s="134">
        <f>Systematic[[#This Row],[SampleVariableLabel]]+100*Systematic[[#This Row],[State]]</f>
        <v>346010302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346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2Oct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346010003</v>
      </c>
      <c r="H5668" s="134">
        <f>Systematic[[#This Row],[SampleVariableLabel]]+100*Systematic[[#This Row],[State]]</f>
        <v>346010403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346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3M2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346010004</v>
      </c>
      <c r="H5669" s="134">
        <f>Systematic[[#This Row],[SampleVariableLabel]]+100*Systematic[[#This Row],[State]]</f>
        <v>346010504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346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M(c)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346010005</v>
      </c>
      <c r="H5670" s="134">
        <f>Systematic[[#This Row],[SampleVariableLabel]]+100*Systematic[[#This Row],[State]]</f>
        <v>346010605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346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4P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346010006</v>
      </c>
      <c r="H5671" s="134">
        <f>Systematic[[#This Row],[SampleVariableLabel]]+100*Systematic[[#This Row],[State]]</f>
        <v>346010706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346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5G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346010001</v>
      </c>
      <c r="H5672" s="134">
        <f>Systematic[[#This Row],[SampleVariableLabel]]+100*Systematic[[#This Row],[State]]</f>
        <v>346010801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346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6S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346010002</v>
      </c>
      <c r="H5673" s="134">
        <f>Systematic[[#This Row],[SampleVariableLabel]]+100*Systematic[[#This Row],[State]]</f>
        <v>346010902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346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7Gp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346010003</v>
      </c>
      <c r="H5674" s="134">
        <f>Systematic[[#This Row],[SampleVariableLabel]]+100*Systematic[[#This Row],[State]]</f>
        <v>346011003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346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8U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346010004</v>
      </c>
      <c r="H5675" s="134">
        <f>Systematic[[#This Row],[SampleVariableLabel]]+100*Systematic[[#This Row],[State]]</f>
        <v>346011104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346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9Rot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346010005</v>
      </c>
      <c r="H5676" s="134">
        <f>Systematic[[#This Row],[SampleVariableLabel]]+100*Systematic[[#This Row],[State]]</f>
        <v>346011205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346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10Ama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346010006</v>
      </c>
      <c r="H5677" s="134">
        <f>Systematic[[#This Row],[SampleVariableLabel]]+100*Systematic[[#This Row],[State]]</f>
        <v>346011306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347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R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347010001</v>
      </c>
      <c r="H5678" s="134">
        <f>Systematic[[#This Row],[SampleVariableLabel]]+100*Systematic[[#This Row],[State]]</f>
        <v>347010001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347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1Dig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347010002</v>
      </c>
      <c r="H5679" s="134">
        <f>Systematic[[#This Row],[SampleVariableLabel]]+100*Systematic[[#This Row],[State]]</f>
        <v>347010102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347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(D)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347010003</v>
      </c>
      <c r="H5680" s="134">
        <f>Systematic[[#This Row],[SampleVariableLabel]]+100*Systematic[[#This Row],[State]]</f>
        <v>347010203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347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(M.1)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347010004</v>
      </c>
      <c r="H5681" s="134">
        <f>Systematic[[#This Row],[SampleVariableLabel]]+100*Systematic[[#This Row],[State]]</f>
        <v>347010304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347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2Oct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347010005</v>
      </c>
      <c r="H5682" s="134">
        <f>Systematic[[#This Row],[SampleVariableLabel]]+100*Systematic[[#This Row],[State]]</f>
        <v>347010405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347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3M2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347010006</v>
      </c>
      <c r="H5683" s="134">
        <f>Systematic[[#This Row],[SampleVariableLabel]]+100*Systematic[[#This Row],[State]]</f>
        <v>347010506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347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M(c)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347010001</v>
      </c>
      <c r="H5684" s="134">
        <f>Systematic[[#This Row],[SampleVariableLabel]]+100*Systematic[[#This Row],[State]]</f>
        <v>347010601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347</v>
      </c>
      <c r="B5685" s="1">
        <f>IF(C5685=0,IF(B5684=Protocol!$V$20,1,B5684+1),B5684)</f>
        <v>1</v>
      </c>
      <c r="C5685" s="1">
        <f>IF(C5684+1=Protocol!$V$21,0,C5684+1)</f>
        <v>7</v>
      </c>
      <c r="D5685" s="1">
        <f t="shared" si="193"/>
        <v>2</v>
      </c>
      <c r="E5685" s="1" t="str">
        <f>INDEX(Protocol[Mark],MATCH(C5685,Protocol[Step],0))</f>
        <v>4P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347010002</v>
      </c>
      <c r="H5685" s="134">
        <f>Systematic[[#This Row],[SampleVariableLabel]]+100*Systematic[[#This Row],[State]]</f>
        <v>347010702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347</v>
      </c>
      <c r="B5686" s="1">
        <f>IF(C5686=0,IF(B5685=Protocol!$V$20,1,B5685+1),B5685)</f>
        <v>1</v>
      </c>
      <c r="C5686" s="1">
        <f>IF(C5685+1=Protocol!$V$21,0,C5685+1)</f>
        <v>8</v>
      </c>
      <c r="D5686" s="1">
        <f t="shared" si="193"/>
        <v>3</v>
      </c>
      <c r="E5686" s="1" t="str">
        <f>INDEX(Protocol[Mark],MATCH(C5686,Protocol[Step],0))</f>
        <v>5G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347010003</v>
      </c>
      <c r="H5686" s="134">
        <f>Systematic[[#This Row],[SampleVariableLabel]]+100*Systematic[[#This Row],[State]]</f>
        <v>347010803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347</v>
      </c>
      <c r="B5687" s="1">
        <f>IF(C5687=0,IF(B5686=Protocol!$V$20,1,B5686+1),B5686)</f>
        <v>1</v>
      </c>
      <c r="C5687" s="1">
        <f>IF(C5686+1=Protocol!$V$21,0,C5686+1)</f>
        <v>9</v>
      </c>
      <c r="D5687" s="1">
        <f t="shared" si="193"/>
        <v>4</v>
      </c>
      <c r="E5687" s="1" t="str">
        <f>INDEX(Protocol[Mark],MATCH(C5687,Protocol[Step],0))</f>
        <v>6S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347010004</v>
      </c>
      <c r="H5687" s="134">
        <f>Systematic[[#This Row],[SampleVariableLabel]]+100*Systematic[[#This Row],[State]]</f>
        <v>347010904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347</v>
      </c>
      <c r="B5688" s="1">
        <f>IF(C5688=0,IF(B5687=Protocol!$V$20,1,B5687+1),B5687)</f>
        <v>1</v>
      </c>
      <c r="C5688" s="1">
        <f>IF(C5687+1=Protocol!$V$21,0,C5687+1)</f>
        <v>10</v>
      </c>
      <c r="D5688" s="1">
        <f t="shared" si="193"/>
        <v>5</v>
      </c>
      <c r="E5688" s="1" t="str">
        <f>INDEX(Protocol[Mark],MATCH(C5688,Protocol[Step],0))</f>
        <v>7Gp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347010005</v>
      </c>
      <c r="H5688" s="134">
        <f>Systematic[[#This Row],[SampleVariableLabel]]+100*Systematic[[#This Row],[State]]</f>
        <v>347011005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347</v>
      </c>
      <c r="B5689" s="1">
        <f>IF(C5689=0,IF(B5688=Protocol!$V$20,1,B5688+1),B5688)</f>
        <v>1</v>
      </c>
      <c r="C5689" s="1">
        <f>IF(C5688+1=Protocol!$V$21,0,C5688+1)</f>
        <v>11</v>
      </c>
      <c r="D5689" s="1">
        <f t="shared" si="193"/>
        <v>6</v>
      </c>
      <c r="E5689" s="1" t="str">
        <f>INDEX(Protocol[Mark],MATCH(C5689,Protocol[Step],0))</f>
        <v>8U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347010006</v>
      </c>
      <c r="H5689" s="134">
        <f>Systematic[[#This Row],[SampleVariableLabel]]+100*Systematic[[#This Row],[State]]</f>
        <v>347011106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347</v>
      </c>
      <c r="B5690" s="1">
        <f>IF(C5690=0,IF(B5689=Protocol!$V$20,1,B5689+1),B5689)</f>
        <v>1</v>
      </c>
      <c r="C5690" s="1">
        <f>IF(C5689+1=Protocol!$V$21,0,C5689+1)</f>
        <v>12</v>
      </c>
      <c r="D5690" s="1">
        <f t="shared" si="193"/>
        <v>1</v>
      </c>
      <c r="E5690" s="1" t="str">
        <f>INDEX(Protocol[Mark],MATCH(C5690,Protocol[Step],0))</f>
        <v>9Rot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347010001</v>
      </c>
      <c r="H5690" s="134">
        <f>Systematic[[#This Row],[SampleVariableLabel]]+100*Systematic[[#This Row],[State]]</f>
        <v>347011201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347</v>
      </c>
      <c r="B5691" s="1">
        <f>IF(C5691=0,IF(B5690=Protocol!$V$20,1,B5690+1),B5690)</f>
        <v>1</v>
      </c>
      <c r="C5691" s="1">
        <f>IF(C5690+1=Protocol!$V$21,0,C5690+1)</f>
        <v>13</v>
      </c>
      <c r="D5691" s="1">
        <f t="shared" si="193"/>
        <v>2</v>
      </c>
      <c r="E5691" s="1" t="str">
        <f>INDEX(Protocol[Mark],MATCH(C5691,Protocol[Step],0))</f>
        <v>10Ama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347010002</v>
      </c>
      <c r="H5691" s="134">
        <f>Systematic[[#This Row],[SampleVariableLabel]]+100*Systematic[[#This Row],[State]]</f>
        <v>347011302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348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R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348010003</v>
      </c>
      <c r="H5692" s="134">
        <f>Systematic[[#This Row],[SampleVariableLabel]]+100*Systematic[[#This Row],[State]]</f>
        <v>348010003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348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1Dig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348010004</v>
      </c>
      <c r="H5693" s="134">
        <f>Systematic[[#This Row],[SampleVariableLabel]]+100*Systematic[[#This Row],[State]]</f>
        <v>348010104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348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(D)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348010005</v>
      </c>
      <c r="H5694" s="134">
        <f>Systematic[[#This Row],[SampleVariableLabel]]+100*Systematic[[#This Row],[State]]</f>
        <v>348010205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348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(M.1)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348010006</v>
      </c>
      <c r="H5695" s="134">
        <f>Systematic[[#This Row],[SampleVariableLabel]]+100*Systematic[[#This Row],[State]]</f>
        <v>348010306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348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2Oct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348010001</v>
      </c>
      <c r="H5696" s="134">
        <f>Systematic[[#This Row],[SampleVariableLabel]]+100*Systematic[[#This Row],[State]]</f>
        <v>348010401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348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3M2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348010002</v>
      </c>
      <c r="H5697" s="134">
        <f>Systematic[[#This Row],[SampleVariableLabel]]+100*Systematic[[#This Row],[State]]</f>
        <v>348010502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348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M(c)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348010003</v>
      </c>
      <c r="H5698" s="134">
        <f>Systematic[[#This Row],[SampleVariableLabel]]+100*Systematic[[#This Row],[State]]</f>
        <v>348010603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348</v>
      </c>
      <c r="B5699" s="1">
        <f>IF(C5699=0,IF(B5698=Protocol!$V$20,1,B5698+1),B5698)</f>
        <v>1</v>
      </c>
      <c r="C5699" s="1">
        <f>IF(C5698+1=Protocol!$V$21,0,C5698+1)</f>
        <v>7</v>
      </c>
      <c r="D5699" s="1">
        <f t="shared" ref="D5699:D5762" si="195">IF(D5698=nVariables,1,D5698+1)</f>
        <v>4</v>
      </c>
      <c r="E5699" s="1" t="str">
        <f>INDEX(Protocol[Mark],MATCH(C5699,Protocol[Step],0))</f>
        <v>4P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348010004</v>
      </c>
      <c r="H5699" s="134">
        <f>Systematic[[#This Row],[SampleVariableLabel]]+100*Systematic[[#This Row],[State]]</f>
        <v>348010704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348</v>
      </c>
      <c r="B5700" s="1">
        <f>IF(C5700=0,IF(B5699=Protocol!$V$20,1,B5699+1),B5699)</f>
        <v>1</v>
      </c>
      <c r="C5700" s="1">
        <f>IF(C5699+1=Protocol!$V$21,0,C5699+1)</f>
        <v>8</v>
      </c>
      <c r="D5700" s="1">
        <f t="shared" si="195"/>
        <v>5</v>
      </c>
      <c r="E5700" s="1" t="str">
        <f>INDEX(Protocol[Mark],MATCH(C5700,Protocol[Step],0))</f>
        <v>5G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348010005</v>
      </c>
      <c r="H5700" s="134">
        <f>Systematic[[#This Row],[SampleVariableLabel]]+100*Systematic[[#This Row],[State]]</f>
        <v>348010805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348</v>
      </c>
      <c r="B5701" s="1">
        <f>IF(C5701=0,IF(B5700=Protocol!$V$20,1,B5700+1),B5700)</f>
        <v>1</v>
      </c>
      <c r="C5701" s="1">
        <f>IF(C5700+1=Protocol!$V$21,0,C5700+1)</f>
        <v>9</v>
      </c>
      <c r="D5701" s="1">
        <f t="shared" si="195"/>
        <v>6</v>
      </c>
      <c r="E5701" s="1" t="str">
        <f>INDEX(Protocol[Mark],MATCH(C5701,Protocol[Step],0))</f>
        <v>6S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348010006</v>
      </c>
      <c r="H5701" s="134">
        <f>Systematic[[#This Row],[SampleVariableLabel]]+100*Systematic[[#This Row],[State]]</f>
        <v>348010906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348</v>
      </c>
      <c r="B5702" s="1">
        <f>IF(C5702=0,IF(B5701=Protocol!$V$20,1,B5701+1),B5701)</f>
        <v>1</v>
      </c>
      <c r="C5702" s="1">
        <f>IF(C5701+1=Protocol!$V$21,0,C5701+1)</f>
        <v>10</v>
      </c>
      <c r="D5702" s="1">
        <f t="shared" si="195"/>
        <v>1</v>
      </c>
      <c r="E5702" s="1" t="str">
        <f>INDEX(Protocol[Mark],MATCH(C5702,Protocol[Step],0))</f>
        <v>7Gp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348010001</v>
      </c>
      <c r="H5702" s="134">
        <f>Systematic[[#This Row],[SampleVariableLabel]]+100*Systematic[[#This Row],[State]]</f>
        <v>348011001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348</v>
      </c>
      <c r="B5703" s="1">
        <f>IF(C5703=0,IF(B5702=Protocol!$V$20,1,B5702+1),B5702)</f>
        <v>1</v>
      </c>
      <c r="C5703" s="1">
        <f>IF(C5702+1=Protocol!$V$21,0,C5702+1)</f>
        <v>11</v>
      </c>
      <c r="D5703" s="1">
        <f t="shared" si="195"/>
        <v>2</v>
      </c>
      <c r="E5703" s="1" t="str">
        <f>INDEX(Protocol[Mark],MATCH(C5703,Protocol[Step],0))</f>
        <v>8U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348010002</v>
      </c>
      <c r="H5703" s="134">
        <f>Systematic[[#This Row],[SampleVariableLabel]]+100*Systematic[[#This Row],[State]]</f>
        <v>348011102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348</v>
      </c>
      <c r="B5704" s="1">
        <f>IF(C5704=0,IF(B5703=Protocol!$V$20,1,B5703+1),B5703)</f>
        <v>1</v>
      </c>
      <c r="C5704" s="1">
        <f>IF(C5703+1=Protocol!$V$21,0,C5703+1)</f>
        <v>12</v>
      </c>
      <c r="D5704" s="1">
        <f t="shared" si="195"/>
        <v>3</v>
      </c>
      <c r="E5704" s="1" t="str">
        <f>INDEX(Protocol[Mark],MATCH(C5704,Protocol[Step],0))</f>
        <v>9Rot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348010003</v>
      </c>
      <c r="H5704" s="134">
        <f>Systematic[[#This Row],[SampleVariableLabel]]+100*Systematic[[#This Row],[State]]</f>
        <v>348011203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348</v>
      </c>
      <c r="B5705" s="1">
        <f>IF(C5705=0,IF(B5704=Protocol!$V$20,1,B5704+1),B5704)</f>
        <v>1</v>
      </c>
      <c r="C5705" s="1">
        <f>IF(C5704+1=Protocol!$V$21,0,C5704+1)</f>
        <v>13</v>
      </c>
      <c r="D5705" s="1">
        <f t="shared" si="195"/>
        <v>4</v>
      </c>
      <c r="E5705" s="1" t="str">
        <f>INDEX(Protocol[Mark],MATCH(C5705,Protocol[Step],0))</f>
        <v>10Ama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348010004</v>
      </c>
      <c r="H5705" s="134">
        <f>Systematic[[#This Row],[SampleVariableLabel]]+100*Systematic[[#This Row],[State]]</f>
        <v>348011304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349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R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349010005</v>
      </c>
      <c r="H5706" s="134">
        <f>Systematic[[#This Row],[SampleVariableLabel]]+100*Systematic[[#This Row],[State]]</f>
        <v>349010005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349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1Dig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349010006</v>
      </c>
      <c r="H5707" s="134">
        <f>Systematic[[#This Row],[SampleVariableLabel]]+100*Systematic[[#This Row],[State]]</f>
        <v>349010106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349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(D)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349010001</v>
      </c>
      <c r="H5708" s="134">
        <f>Systematic[[#This Row],[SampleVariableLabel]]+100*Systematic[[#This Row],[State]]</f>
        <v>349010201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349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(M.1)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349010002</v>
      </c>
      <c r="H5709" s="134">
        <f>Systematic[[#This Row],[SampleVariableLabel]]+100*Systematic[[#This Row],[State]]</f>
        <v>349010302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349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2Oct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349010003</v>
      </c>
      <c r="H5710" s="134">
        <f>Systematic[[#This Row],[SampleVariableLabel]]+100*Systematic[[#This Row],[State]]</f>
        <v>349010403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349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3M2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349010004</v>
      </c>
      <c r="H5711" s="134">
        <f>Systematic[[#This Row],[SampleVariableLabel]]+100*Systematic[[#This Row],[State]]</f>
        <v>349010504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349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M(c)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349010005</v>
      </c>
      <c r="H5712" s="134">
        <f>Systematic[[#This Row],[SampleVariableLabel]]+100*Systematic[[#This Row],[State]]</f>
        <v>349010605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349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4P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349010006</v>
      </c>
      <c r="H5713" s="134">
        <f>Systematic[[#This Row],[SampleVariableLabel]]+100*Systematic[[#This Row],[State]]</f>
        <v>349010706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349</v>
      </c>
      <c r="B5714" s="1">
        <f>IF(C5714=0,IF(B5713=Protocol!$V$20,1,B5713+1),B5713)</f>
        <v>1</v>
      </c>
      <c r="C5714" s="1">
        <f>IF(C5713+1=Protocol!$V$21,0,C5713+1)</f>
        <v>8</v>
      </c>
      <c r="D5714" s="1">
        <f t="shared" si="195"/>
        <v>1</v>
      </c>
      <c r="E5714" s="1" t="str">
        <f>INDEX(Protocol[Mark],MATCH(C5714,Protocol[Step],0))</f>
        <v>5G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349010001</v>
      </c>
      <c r="H5714" s="134">
        <f>Systematic[[#This Row],[SampleVariableLabel]]+100*Systematic[[#This Row],[State]]</f>
        <v>349010801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349</v>
      </c>
      <c r="B5715" s="1">
        <f>IF(C5715=0,IF(B5714=Protocol!$V$20,1,B5714+1),B5714)</f>
        <v>1</v>
      </c>
      <c r="C5715" s="1">
        <f>IF(C5714+1=Protocol!$V$21,0,C5714+1)</f>
        <v>9</v>
      </c>
      <c r="D5715" s="1">
        <f t="shared" si="195"/>
        <v>2</v>
      </c>
      <c r="E5715" s="1" t="str">
        <f>INDEX(Protocol[Mark],MATCH(C5715,Protocol[Step],0))</f>
        <v>6S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349010002</v>
      </c>
      <c r="H5715" s="134">
        <f>Systematic[[#This Row],[SampleVariableLabel]]+100*Systematic[[#This Row],[State]]</f>
        <v>349010902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349</v>
      </c>
      <c r="B5716" s="1">
        <f>IF(C5716=0,IF(B5715=Protocol!$V$20,1,B5715+1),B5715)</f>
        <v>1</v>
      </c>
      <c r="C5716" s="1">
        <f>IF(C5715+1=Protocol!$V$21,0,C5715+1)</f>
        <v>10</v>
      </c>
      <c r="D5716" s="1">
        <f t="shared" si="195"/>
        <v>3</v>
      </c>
      <c r="E5716" s="1" t="str">
        <f>INDEX(Protocol[Mark],MATCH(C5716,Protocol[Step],0))</f>
        <v>7Gp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349010003</v>
      </c>
      <c r="H5716" s="134">
        <f>Systematic[[#This Row],[SampleVariableLabel]]+100*Systematic[[#This Row],[State]]</f>
        <v>349011003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349</v>
      </c>
      <c r="B5717" s="1">
        <f>IF(C5717=0,IF(B5716=Protocol!$V$20,1,B5716+1),B5716)</f>
        <v>1</v>
      </c>
      <c r="C5717" s="1">
        <f>IF(C5716+1=Protocol!$V$21,0,C5716+1)</f>
        <v>11</v>
      </c>
      <c r="D5717" s="1">
        <f t="shared" si="195"/>
        <v>4</v>
      </c>
      <c r="E5717" s="1" t="str">
        <f>INDEX(Protocol[Mark],MATCH(C5717,Protocol[Step],0))</f>
        <v>8U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349010004</v>
      </c>
      <c r="H5717" s="134">
        <f>Systematic[[#This Row],[SampleVariableLabel]]+100*Systematic[[#This Row],[State]]</f>
        <v>349011104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349</v>
      </c>
      <c r="B5718" s="1">
        <f>IF(C5718=0,IF(B5717=Protocol!$V$20,1,B5717+1),B5717)</f>
        <v>1</v>
      </c>
      <c r="C5718" s="1">
        <f>IF(C5717+1=Protocol!$V$21,0,C5717+1)</f>
        <v>12</v>
      </c>
      <c r="D5718" s="1">
        <f t="shared" si="195"/>
        <v>5</v>
      </c>
      <c r="E5718" s="1" t="str">
        <f>INDEX(Protocol[Mark],MATCH(C5718,Protocol[Step],0))</f>
        <v>9Rot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349010005</v>
      </c>
      <c r="H5718" s="134">
        <f>Systematic[[#This Row],[SampleVariableLabel]]+100*Systematic[[#This Row],[State]]</f>
        <v>349011205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349</v>
      </c>
      <c r="B5719" s="1">
        <f>IF(C5719=0,IF(B5718=Protocol!$V$20,1,B5718+1),B5718)</f>
        <v>1</v>
      </c>
      <c r="C5719" s="1">
        <f>IF(C5718+1=Protocol!$V$21,0,C5718+1)</f>
        <v>13</v>
      </c>
      <c r="D5719" s="1">
        <f t="shared" si="195"/>
        <v>6</v>
      </c>
      <c r="E5719" s="1" t="str">
        <f>INDEX(Protocol[Mark],MATCH(C5719,Protocol[Step],0))</f>
        <v>10Ama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349010006</v>
      </c>
      <c r="H5719" s="134">
        <f>Systematic[[#This Row],[SampleVariableLabel]]+100*Systematic[[#This Row],[State]]</f>
        <v>349011306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350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R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350010001</v>
      </c>
      <c r="H5720" s="134">
        <f>Systematic[[#This Row],[SampleVariableLabel]]+100*Systematic[[#This Row],[State]]</f>
        <v>350010001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350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1Dig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350010002</v>
      </c>
      <c r="H5721" s="134">
        <f>Systematic[[#This Row],[SampleVariableLabel]]+100*Systematic[[#This Row],[State]]</f>
        <v>350010102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350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(D)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350010003</v>
      </c>
      <c r="H5722" s="134">
        <f>Systematic[[#This Row],[SampleVariableLabel]]+100*Systematic[[#This Row],[State]]</f>
        <v>350010203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350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(M.1)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350010004</v>
      </c>
      <c r="H5723" s="134">
        <f>Systematic[[#This Row],[SampleVariableLabel]]+100*Systematic[[#This Row],[State]]</f>
        <v>350010304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350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2Oct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350010005</v>
      </c>
      <c r="H5724" s="134">
        <f>Systematic[[#This Row],[SampleVariableLabel]]+100*Systematic[[#This Row],[State]]</f>
        <v>350010405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350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3M2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350010006</v>
      </c>
      <c r="H5725" s="134">
        <f>Systematic[[#This Row],[SampleVariableLabel]]+100*Systematic[[#This Row],[State]]</f>
        <v>350010506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350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M(c)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350010001</v>
      </c>
      <c r="H5726" s="134">
        <f>Systematic[[#This Row],[SampleVariableLabel]]+100*Systematic[[#This Row],[State]]</f>
        <v>350010601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350</v>
      </c>
      <c r="B5727" s="1">
        <f>IF(C5727=0,IF(B5726=Protocol!$V$20,1,B5726+1),B5726)</f>
        <v>1</v>
      </c>
      <c r="C5727" s="1">
        <f>IF(C5726+1=Protocol!$V$21,0,C5726+1)</f>
        <v>7</v>
      </c>
      <c r="D5727" s="1">
        <f t="shared" si="195"/>
        <v>2</v>
      </c>
      <c r="E5727" s="1" t="str">
        <f>INDEX(Protocol[Mark],MATCH(C5727,Protocol[Step],0))</f>
        <v>4P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350010002</v>
      </c>
      <c r="H5727" s="134">
        <f>Systematic[[#This Row],[SampleVariableLabel]]+100*Systematic[[#This Row],[State]]</f>
        <v>350010702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350</v>
      </c>
      <c r="B5728" s="1">
        <f>IF(C5728=0,IF(B5727=Protocol!$V$20,1,B5727+1),B5727)</f>
        <v>1</v>
      </c>
      <c r="C5728" s="1">
        <f>IF(C5727+1=Protocol!$V$21,0,C5727+1)</f>
        <v>8</v>
      </c>
      <c r="D5728" s="1">
        <f t="shared" si="195"/>
        <v>3</v>
      </c>
      <c r="E5728" s="1" t="str">
        <f>INDEX(Protocol[Mark],MATCH(C5728,Protocol[Step],0))</f>
        <v>5G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350010003</v>
      </c>
      <c r="H5728" s="134">
        <f>Systematic[[#This Row],[SampleVariableLabel]]+100*Systematic[[#This Row],[State]]</f>
        <v>350010803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350</v>
      </c>
      <c r="B5729" s="1">
        <f>IF(C5729=0,IF(B5728=Protocol!$V$20,1,B5728+1),B5728)</f>
        <v>1</v>
      </c>
      <c r="C5729" s="1">
        <f>IF(C5728+1=Protocol!$V$21,0,C5728+1)</f>
        <v>9</v>
      </c>
      <c r="D5729" s="1">
        <f t="shared" si="195"/>
        <v>4</v>
      </c>
      <c r="E5729" s="1" t="str">
        <f>INDEX(Protocol[Mark],MATCH(C5729,Protocol[Step],0))</f>
        <v>6S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350010004</v>
      </c>
      <c r="H5729" s="134">
        <f>Systematic[[#This Row],[SampleVariableLabel]]+100*Systematic[[#This Row],[State]]</f>
        <v>350010904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350</v>
      </c>
      <c r="B5730" s="1">
        <f>IF(C5730=0,IF(B5729=Protocol!$V$20,1,B5729+1),B5729)</f>
        <v>1</v>
      </c>
      <c r="C5730" s="1">
        <f>IF(C5729+1=Protocol!$V$21,0,C5729+1)</f>
        <v>10</v>
      </c>
      <c r="D5730" s="1">
        <f t="shared" si="195"/>
        <v>5</v>
      </c>
      <c r="E5730" s="1" t="str">
        <f>INDEX(Protocol[Mark],MATCH(C5730,Protocol[Step],0))</f>
        <v>7Gp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350010005</v>
      </c>
      <c r="H5730" s="134">
        <f>Systematic[[#This Row],[SampleVariableLabel]]+100*Systematic[[#This Row],[State]]</f>
        <v>350011005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350</v>
      </c>
      <c r="B5731" s="1">
        <f>IF(C5731=0,IF(B5730=Protocol!$V$20,1,B5730+1),B5730)</f>
        <v>1</v>
      </c>
      <c r="C5731" s="1">
        <f>IF(C5730+1=Protocol!$V$21,0,C5730+1)</f>
        <v>11</v>
      </c>
      <c r="D5731" s="1">
        <f t="shared" si="195"/>
        <v>6</v>
      </c>
      <c r="E5731" s="1" t="str">
        <f>INDEX(Protocol[Mark],MATCH(C5731,Protocol[Step],0))</f>
        <v>8U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350010006</v>
      </c>
      <c r="H5731" s="134">
        <f>Systematic[[#This Row],[SampleVariableLabel]]+100*Systematic[[#This Row],[State]]</f>
        <v>350011106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350</v>
      </c>
      <c r="B5732" s="1">
        <f>IF(C5732=0,IF(B5731=Protocol!$V$20,1,B5731+1),B5731)</f>
        <v>1</v>
      </c>
      <c r="C5732" s="1">
        <f>IF(C5731+1=Protocol!$V$21,0,C5731+1)</f>
        <v>12</v>
      </c>
      <c r="D5732" s="1">
        <f t="shared" si="195"/>
        <v>1</v>
      </c>
      <c r="E5732" s="1" t="str">
        <f>INDEX(Protocol[Mark],MATCH(C5732,Protocol[Step],0))</f>
        <v>9Rot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350010001</v>
      </c>
      <c r="H5732" s="134">
        <f>Systematic[[#This Row],[SampleVariableLabel]]+100*Systematic[[#This Row],[State]]</f>
        <v>350011201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350</v>
      </c>
      <c r="B5733" s="1">
        <f>IF(C5733=0,IF(B5732=Protocol!$V$20,1,B5732+1),B5732)</f>
        <v>1</v>
      </c>
      <c r="C5733" s="1">
        <f>IF(C5732+1=Protocol!$V$21,0,C5732+1)</f>
        <v>13</v>
      </c>
      <c r="D5733" s="1">
        <f t="shared" si="195"/>
        <v>2</v>
      </c>
      <c r="E5733" s="1" t="str">
        <f>INDEX(Protocol[Mark],MATCH(C5733,Protocol[Step],0))</f>
        <v>10Ama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350010002</v>
      </c>
      <c r="H5733" s="134">
        <f>Systematic[[#This Row],[SampleVariableLabel]]+100*Systematic[[#This Row],[State]]</f>
        <v>350011302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351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R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351010003</v>
      </c>
      <c r="H5734" s="134">
        <f>Systematic[[#This Row],[SampleVariableLabel]]+100*Systematic[[#This Row],[State]]</f>
        <v>351010003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351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1Dig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351010004</v>
      </c>
      <c r="H5735" s="134">
        <f>Systematic[[#This Row],[SampleVariableLabel]]+100*Systematic[[#This Row],[State]]</f>
        <v>351010104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351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(D)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351010005</v>
      </c>
      <c r="H5736" s="134">
        <f>Systematic[[#This Row],[SampleVariableLabel]]+100*Systematic[[#This Row],[State]]</f>
        <v>351010205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351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(M.1)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351010006</v>
      </c>
      <c r="H5737" s="134">
        <f>Systematic[[#This Row],[SampleVariableLabel]]+100*Systematic[[#This Row],[State]]</f>
        <v>351010306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351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2Oct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351010001</v>
      </c>
      <c r="H5738" s="134">
        <f>Systematic[[#This Row],[SampleVariableLabel]]+100*Systematic[[#This Row],[State]]</f>
        <v>351010401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351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3M2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351010002</v>
      </c>
      <c r="H5739" s="134">
        <f>Systematic[[#This Row],[SampleVariableLabel]]+100*Systematic[[#This Row],[State]]</f>
        <v>351010502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351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M(c)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351010003</v>
      </c>
      <c r="H5740" s="134">
        <f>Systematic[[#This Row],[SampleVariableLabel]]+100*Systematic[[#This Row],[State]]</f>
        <v>351010603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351</v>
      </c>
      <c r="B5741" s="1">
        <f>IF(C5741=0,IF(B5740=Protocol!$V$20,1,B5740+1),B5740)</f>
        <v>1</v>
      </c>
      <c r="C5741" s="1">
        <f>IF(C5740+1=Protocol!$V$21,0,C5740+1)</f>
        <v>7</v>
      </c>
      <c r="D5741" s="1">
        <f t="shared" si="195"/>
        <v>4</v>
      </c>
      <c r="E5741" s="1" t="str">
        <f>INDEX(Protocol[Mark],MATCH(C5741,Protocol[Step],0))</f>
        <v>4P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351010004</v>
      </c>
      <c r="H5741" s="134">
        <f>Systematic[[#This Row],[SampleVariableLabel]]+100*Systematic[[#This Row],[State]]</f>
        <v>351010704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351</v>
      </c>
      <c r="B5742" s="1">
        <f>IF(C5742=0,IF(B5741=Protocol!$V$20,1,B5741+1),B5741)</f>
        <v>1</v>
      </c>
      <c r="C5742" s="1">
        <f>IF(C5741+1=Protocol!$V$21,0,C5741+1)</f>
        <v>8</v>
      </c>
      <c r="D5742" s="1">
        <f t="shared" si="195"/>
        <v>5</v>
      </c>
      <c r="E5742" s="1" t="str">
        <f>INDEX(Protocol[Mark],MATCH(C5742,Protocol[Step],0))</f>
        <v>5G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351010005</v>
      </c>
      <c r="H5742" s="134">
        <f>Systematic[[#This Row],[SampleVariableLabel]]+100*Systematic[[#This Row],[State]]</f>
        <v>351010805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351</v>
      </c>
      <c r="B5743" s="1">
        <f>IF(C5743=0,IF(B5742=Protocol!$V$20,1,B5742+1),B5742)</f>
        <v>1</v>
      </c>
      <c r="C5743" s="1">
        <f>IF(C5742+1=Protocol!$V$21,0,C5742+1)</f>
        <v>9</v>
      </c>
      <c r="D5743" s="1">
        <f t="shared" si="195"/>
        <v>6</v>
      </c>
      <c r="E5743" s="1" t="str">
        <f>INDEX(Protocol[Mark],MATCH(C5743,Protocol[Step],0))</f>
        <v>6S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351010006</v>
      </c>
      <c r="H5743" s="134">
        <f>Systematic[[#This Row],[SampleVariableLabel]]+100*Systematic[[#This Row],[State]]</f>
        <v>351010906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351</v>
      </c>
      <c r="B5744" s="1">
        <f>IF(C5744=0,IF(B5743=Protocol!$V$20,1,B5743+1),B5743)</f>
        <v>1</v>
      </c>
      <c r="C5744" s="1">
        <f>IF(C5743+1=Protocol!$V$21,0,C5743+1)</f>
        <v>10</v>
      </c>
      <c r="D5744" s="1">
        <f t="shared" si="195"/>
        <v>1</v>
      </c>
      <c r="E5744" s="1" t="str">
        <f>INDEX(Protocol[Mark],MATCH(C5744,Protocol[Step],0))</f>
        <v>7Gp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351010001</v>
      </c>
      <c r="H5744" s="134">
        <f>Systematic[[#This Row],[SampleVariableLabel]]+100*Systematic[[#This Row],[State]]</f>
        <v>351011001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351</v>
      </c>
      <c r="B5745" s="1">
        <f>IF(C5745=0,IF(B5744=Protocol!$V$20,1,B5744+1),B5744)</f>
        <v>1</v>
      </c>
      <c r="C5745" s="1">
        <f>IF(C5744+1=Protocol!$V$21,0,C5744+1)</f>
        <v>11</v>
      </c>
      <c r="D5745" s="1">
        <f t="shared" si="195"/>
        <v>2</v>
      </c>
      <c r="E5745" s="1" t="str">
        <f>INDEX(Protocol[Mark],MATCH(C5745,Protocol[Step],0))</f>
        <v>8U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351010002</v>
      </c>
      <c r="H5745" s="134">
        <f>Systematic[[#This Row],[SampleVariableLabel]]+100*Systematic[[#This Row],[State]]</f>
        <v>351011102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351</v>
      </c>
      <c r="B5746" s="1">
        <f>IF(C5746=0,IF(B5745=Protocol!$V$20,1,B5745+1),B5745)</f>
        <v>1</v>
      </c>
      <c r="C5746" s="1">
        <f>IF(C5745+1=Protocol!$V$21,0,C5745+1)</f>
        <v>12</v>
      </c>
      <c r="D5746" s="1">
        <f t="shared" si="195"/>
        <v>3</v>
      </c>
      <c r="E5746" s="1" t="str">
        <f>INDEX(Protocol[Mark],MATCH(C5746,Protocol[Step],0))</f>
        <v>9Rot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351010003</v>
      </c>
      <c r="H5746" s="134">
        <f>Systematic[[#This Row],[SampleVariableLabel]]+100*Systematic[[#This Row],[State]]</f>
        <v>351011203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351</v>
      </c>
      <c r="B5747" s="1">
        <f>IF(C5747=0,IF(B5746=Protocol!$V$20,1,B5746+1),B5746)</f>
        <v>1</v>
      </c>
      <c r="C5747" s="1">
        <f>IF(C5746+1=Protocol!$V$21,0,C5746+1)</f>
        <v>13</v>
      </c>
      <c r="D5747" s="1">
        <f t="shared" si="195"/>
        <v>4</v>
      </c>
      <c r="E5747" s="1" t="str">
        <f>INDEX(Protocol[Mark],MATCH(C5747,Protocol[Step],0))</f>
        <v>10Ama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351010004</v>
      </c>
      <c r="H5747" s="134">
        <f>Systematic[[#This Row],[SampleVariableLabel]]+100*Systematic[[#This Row],[State]]</f>
        <v>351011304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352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R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352010005</v>
      </c>
      <c r="H5748" s="134">
        <f>Systematic[[#This Row],[SampleVariableLabel]]+100*Systematic[[#This Row],[State]]</f>
        <v>352010005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352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1Dig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352010006</v>
      </c>
      <c r="H5749" s="134">
        <f>Systematic[[#This Row],[SampleVariableLabel]]+100*Systematic[[#This Row],[State]]</f>
        <v>352010106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352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(D)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352010001</v>
      </c>
      <c r="H5750" s="134">
        <f>Systematic[[#This Row],[SampleVariableLabel]]+100*Systematic[[#This Row],[State]]</f>
        <v>352010201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352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(M.1)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352010002</v>
      </c>
      <c r="H5751" s="134">
        <f>Systematic[[#This Row],[SampleVariableLabel]]+100*Systematic[[#This Row],[State]]</f>
        <v>352010302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352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2Oct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352010003</v>
      </c>
      <c r="H5752" s="134">
        <f>Systematic[[#This Row],[SampleVariableLabel]]+100*Systematic[[#This Row],[State]]</f>
        <v>352010403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352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3M2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352010004</v>
      </c>
      <c r="H5753" s="134">
        <f>Systematic[[#This Row],[SampleVariableLabel]]+100*Systematic[[#This Row],[State]]</f>
        <v>352010504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352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M(c)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352010005</v>
      </c>
      <c r="H5754" s="134">
        <f>Systematic[[#This Row],[SampleVariableLabel]]+100*Systematic[[#This Row],[State]]</f>
        <v>352010605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352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4P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352010006</v>
      </c>
      <c r="H5755" s="134">
        <f>Systematic[[#This Row],[SampleVariableLabel]]+100*Systematic[[#This Row],[State]]</f>
        <v>352010706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352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5G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352010001</v>
      </c>
      <c r="H5756" s="134">
        <f>Systematic[[#This Row],[SampleVariableLabel]]+100*Systematic[[#This Row],[State]]</f>
        <v>352010801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352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6S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352010002</v>
      </c>
      <c r="H5757" s="134">
        <f>Systematic[[#This Row],[SampleVariableLabel]]+100*Systematic[[#This Row],[State]]</f>
        <v>352010902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352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7Gp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352010003</v>
      </c>
      <c r="H5758" s="134">
        <f>Systematic[[#This Row],[SampleVariableLabel]]+100*Systematic[[#This Row],[State]]</f>
        <v>352011003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352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8U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352010004</v>
      </c>
      <c r="H5759" s="134">
        <f>Systematic[[#This Row],[SampleVariableLabel]]+100*Systematic[[#This Row],[State]]</f>
        <v>352011104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352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9Rot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352010005</v>
      </c>
      <c r="H5760" s="134">
        <f>Systematic[[#This Row],[SampleVariableLabel]]+100*Systematic[[#This Row],[State]]</f>
        <v>352011205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352</v>
      </c>
      <c r="B5761" s="1">
        <f>IF(C5761=0,IF(B5760=Protocol!$V$20,1,B5760+1),B5760)</f>
        <v>1</v>
      </c>
      <c r="C5761" s="1">
        <f>IF(C5760+1=Protocol!$V$21,0,C5760+1)</f>
        <v>13</v>
      </c>
      <c r="D5761" s="1">
        <f t="shared" si="195"/>
        <v>6</v>
      </c>
      <c r="E5761" s="1" t="str">
        <f>INDEX(Protocol[Mark],MATCH(C5761,Protocol[Step],0))</f>
        <v>10Ama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352010006</v>
      </c>
      <c r="H5761" s="134">
        <f>Systematic[[#This Row],[SampleVariableLabel]]+100*Systematic[[#This Row],[State]]</f>
        <v>352011306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353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R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353010001</v>
      </c>
      <c r="H5762" s="134">
        <f>Systematic[[#This Row],[SampleVariableLabel]]+100*Systematic[[#This Row],[State]]</f>
        <v>353010001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353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353010002</v>
      </c>
      <c r="H5763" s="134">
        <f>Systematic[[#This Row],[SampleVariableLabel]]+100*Systematic[[#This Row],[State]]</f>
        <v>353010102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353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(D)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353010003</v>
      </c>
      <c r="H5764" s="134">
        <f>Systematic[[#This Row],[SampleVariableLabel]]+100*Systematic[[#This Row],[State]]</f>
        <v>353010203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353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(M.1)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353010004</v>
      </c>
      <c r="H5765" s="134">
        <f>Systematic[[#This Row],[SampleVariableLabel]]+100*Systematic[[#This Row],[State]]</f>
        <v>353010304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353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353010005</v>
      </c>
      <c r="H5766" s="134">
        <f>Systematic[[#This Row],[SampleVariableLabel]]+100*Systematic[[#This Row],[State]]</f>
        <v>353010405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353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3M2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353010006</v>
      </c>
      <c r="H5767" s="134">
        <f>Systematic[[#This Row],[SampleVariableLabel]]+100*Systematic[[#This Row],[State]]</f>
        <v>353010506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353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M(c)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353010001</v>
      </c>
      <c r="H5768" s="134">
        <f>Systematic[[#This Row],[SampleVariableLabel]]+100*Systematic[[#This Row],[State]]</f>
        <v>353010601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353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4P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353010002</v>
      </c>
      <c r="H5769" s="134">
        <f>Systematic[[#This Row],[SampleVariableLabel]]+100*Systematic[[#This Row],[State]]</f>
        <v>353010702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353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5G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353010003</v>
      </c>
      <c r="H5770" s="134">
        <f>Systematic[[#This Row],[SampleVariableLabel]]+100*Systematic[[#This Row],[State]]</f>
        <v>353010803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353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6S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353010004</v>
      </c>
      <c r="H5771" s="134">
        <f>Systematic[[#This Row],[SampleVariableLabel]]+100*Systematic[[#This Row],[State]]</f>
        <v>353010904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353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7Gp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353010005</v>
      </c>
      <c r="H5772" s="134">
        <f>Systematic[[#This Row],[SampleVariableLabel]]+100*Systematic[[#This Row],[State]]</f>
        <v>353011005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353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8U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353010006</v>
      </c>
      <c r="H5773" s="134">
        <f>Systematic[[#This Row],[SampleVariableLabel]]+100*Systematic[[#This Row],[State]]</f>
        <v>353011106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353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9Rot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353010001</v>
      </c>
      <c r="H5774" s="134">
        <f>Systematic[[#This Row],[SampleVariableLabel]]+100*Systematic[[#This Row],[State]]</f>
        <v>353011201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353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10Ama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353010002</v>
      </c>
      <c r="H5775" s="134">
        <f>Systematic[[#This Row],[SampleVariableLabel]]+100*Systematic[[#This Row],[State]]</f>
        <v>353011302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354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R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354010003</v>
      </c>
      <c r="H5776" s="134">
        <f>Systematic[[#This Row],[SampleVariableLabel]]+100*Systematic[[#This Row],[State]]</f>
        <v>354010003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354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1Dig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354010004</v>
      </c>
      <c r="H5777" s="134">
        <f>Systematic[[#This Row],[SampleVariableLabel]]+100*Systematic[[#This Row],[State]]</f>
        <v>354010104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354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(D)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354010005</v>
      </c>
      <c r="H5778" s="134">
        <f>Systematic[[#This Row],[SampleVariableLabel]]+100*Systematic[[#This Row],[State]]</f>
        <v>354010205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354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(M.1)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354010006</v>
      </c>
      <c r="H5779" s="134">
        <f>Systematic[[#This Row],[SampleVariableLabel]]+100*Systematic[[#This Row],[State]]</f>
        <v>354010306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354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2Oct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354010001</v>
      </c>
      <c r="H5780" s="134">
        <f>Systematic[[#This Row],[SampleVariableLabel]]+100*Systematic[[#This Row],[State]]</f>
        <v>354010401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354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3M2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354010002</v>
      </c>
      <c r="H5781" s="134">
        <f>Systematic[[#This Row],[SampleVariableLabel]]+100*Systematic[[#This Row],[State]]</f>
        <v>354010502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354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M(c)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354010003</v>
      </c>
      <c r="H5782" s="134">
        <f>Systematic[[#This Row],[SampleVariableLabel]]+100*Systematic[[#This Row],[State]]</f>
        <v>354010603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354</v>
      </c>
      <c r="B5783" s="1">
        <f>IF(C5783=0,IF(B5782=Protocol!$V$20,1,B5782+1),B5782)</f>
        <v>1</v>
      </c>
      <c r="C5783" s="1">
        <f>IF(C5782+1=Protocol!$V$21,0,C5782+1)</f>
        <v>7</v>
      </c>
      <c r="D5783" s="1">
        <f t="shared" si="197"/>
        <v>4</v>
      </c>
      <c r="E5783" s="1" t="str">
        <f>INDEX(Protocol[Mark],MATCH(C5783,Protocol[Step],0))</f>
        <v>4P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354010004</v>
      </c>
      <c r="H5783" s="134">
        <f>Systematic[[#This Row],[SampleVariableLabel]]+100*Systematic[[#This Row],[State]]</f>
        <v>354010704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354</v>
      </c>
      <c r="B5784" s="1">
        <f>IF(C5784=0,IF(B5783=Protocol!$V$20,1,B5783+1),B5783)</f>
        <v>1</v>
      </c>
      <c r="C5784" s="1">
        <f>IF(C5783+1=Protocol!$V$21,0,C5783+1)</f>
        <v>8</v>
      </c>
      <c r="D5784" s="1">
        <f t="shared" si="197"/>
        <v>5</v>
      </c>
      <c r="E5784" s="1" t="str">
        <f>INDEX(Protocol[Mark],MATCH(C5784,Protocol[Step],0))</f>
        <v>5G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354010005</v>
      </c>
      <c r="H5784" s="134">
        <f>Systematic[[#This Row],[SampleVariableLabel]]+100*Systematic[[#This Row],[State]]</f>
        <v>354010805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354</v>
      </c>
      <c r="B5785" s="1">
        <f>IF(C5785=0,IF(B5784=Protocol!$V$20,1,B5784+1),B5784)</f>
        <v>1</v>
      </c>
      <c r="C5785" s="1">
        <f>IF(C5784+1=Protocol!$V$21,0,C5784+1)</f>
        <v>9</v>
      </c>
      <c r="D5785" s="1">
        <f t="shared" si="197"/>
        <v>6</v>
      </c>
      <c r="E5785" s="1" t="str">
        <f>INDEX(Protocol[Mark],MATCH(C5785,Protocol[Step],0))</f>
        <v>6S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354010006</v>
      </c>
      <c r="H5785" s="134">
        <f>Systematic[[#This Row],[SampleVariableLabel]]+100*Systematic[[#This Row],[State]]</f>
        <v>354010906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354</v>
      </c>
      <c r="B5786" s="1">
        <f>IF(C5786=0,IF(B5785=Protocol!$V$20,1,B5785+1),B5785)</f>
        <v>1</v>
      </c>
      <c r="C5786" s="1">
        <f>IF(C5785+1=Protocol!$V$21,0,C5785+1)</f>
        <v>10</v>
      </c>
      <c r="D5786" s="1">
        <f t="shared" si="197"/>
        <v>1</v>
      </c>
      <c r="E5786" s="1" t="str">
        <f>INDEX(Protocol[Mark],MATCH(C5786,Protocol[Step],0))</f>
        <v>7Gp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354010001</v>
      </c>
      <c r="H5786" s="134">
        <f>Systematic[[#This Row],[SampleVariableLabel]]+100*Systematic[[#This Row],[State]]</f>
        <v>354011001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354</v>
      </c>
      <c r="B5787" s="1">
        <f>IF(C5787=0,IF(B5786=Protocol!$V$20,1,B5786+1),B5786)</f>
        <v>1</v>
      </c>
      <c r="C5787" s="1">
        <f>IF(C5786+1=Protocol!$V$21,0,C5786+1)</f>
        <v>11</v>
      </c>
      <c r="D5787" s="1">
        <f t="shared" si="197"/>
        <v>2</v>
      </c>
      <c r="E5787" s="1" t="str">
        <f>INDEX(Protocol[Mark],MATCH(C5787,Protocol[Step],0))</f>
        <v>8U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354010002</v>
      </c>
      <c r="H5787" s="134">
        <f>Systematic[[#This Row],[SampleVariableLabel]]+100*Systematic[[#This Row],[State]]</f>
        <v>354011102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354</v>
      </c>
      <c r="B5788" s="1">
        <f>IF(C5788=0,IF(B5787=Protocol!$V$20,1,B5787+1),B5787)</f>
        <v>1</v>
      </c>
      <c r="C5788" s="1">
        <f>IF(C5787+1=Protocol!$V$21,0,C5787+1)</f>
        <v>12</v>
      </c>
      <c r="D5788" s="1">
        <f t="shared" si="197"/>
        <v>3</v>
      </c>
      <c r="E5788" s="1" t="str">
        <f>INDEX(Protocol[Mark],MATCH(C5788,Protocol[Step],0))</f>
        <v>9Rot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354010003</v>
      </c>
      <c r="H5788" s="134">
        <f>Systematic[[#This Row],[SampleVariableLabel]]+100*Systematic[[#This Row],[State]]</f>
        <v>354011203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354</v>
      </c>
      <c r="B5789" s="1">
        <f>IF(C5789=0,IF(B5788=Protocol!$V$20,1,B5788+1),B5788)</f>
        <v>1</v>
      </c>
      <c r="C5789" s="1">
        <f>IF(C5788+1=Protocol!$V$21,0,C5788+1)</f>
        <v>13</v>
      </c>
      <c r="D5789" s="1">
        <f t="shared" si="197"/>
        <v>4</v>
      </c>
      <c r="E5789" s="1" t="str">
        <f>INDEX(Protocol[Mark],MATCH(C5789,Protocol[Step],0))</f>
        <v>10Ama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354010004</v>
      </c>
      <c r="H5789" s="134">
        <f>Systematic[[#This Row],[SampleVariableLabel]]+100*Systematic[[#This Row],[State]]</f>
        <v>354011304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355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R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355010005</v>
      </c>
      <c r="H5790" s="134">
        <f>Systematic[[#This Row],[SampleVariableLabel]]+100*Systematic[[#This Row],[State]]</f>
        <v>355010005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355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1Dig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355010006</v>
      </c>
      <c r="H5791" s="134">
        <f>Systematic[[#This Row],[SampleVariableLabel]]+100*Systematic[[#This Row],[State]]</f>
        <v>355010106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355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(D)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355010001</v>
      </c>
      <c r="H5792" s="134">
        <f>Systematic[[#This Row],[SampleVariableLabel]]+100*Systematic[[#This Row],[State]]</f>
        <v>355010201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355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(M.1)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355010002</v>
      </c>
      <c r="H5793" s="134">
        <f>Systematic[[#This Row],[SampleVariableLabel]]+100*Systematic[[#This Row],[State]]</f>
        <v>355010302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355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2Oct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355010003</v>
      </c>
      <c r="H5794" s="134">
        <f>Systematic[[#This Row],[SampleVariableLabel]]+100*Systematic[[#This Row],[State]]</f>
        <v>355010403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355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3M2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355010004</v>
      </c>
      <c r="H5795" s="134">
        <f>Systematic[[#This Row],[SampleVariableLabel]]+100*Systematic[[#This Row],[State]]</f>
        <v>355010504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355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M(c)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355010005</v>
      </c>
      <c r="H5796" s="134">
        <f>Systematic[[#This Row],[SampleVariableLabel]]+100*Systematic[[#This Row],[State]]</f>
        <v>355010605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355</v>
      </c>
      <c r="B5797" s="1">
        <f>IF(C5797=0,IF(B5796=Protocol!$V$20,1,B5796+1),B5796)</f>
        <v>1</v>
      </c>
      <c r="C5797" s="1">
        <f>IF(C5796+1=Protocol!$V$21,0,C5796+1)</f>
        <v>7</v>
      </c>
      <c r="D5797" s="1">
        <f t="shared" si="197"/>
        <v>6</v>
      </c>
      <c r="E5797" s="1" t="str">
        <f>INDEX(Protocol[Mark],MATCH(C5797,Protocol[Step],0))</f>
        <v>4P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355010006</v>
      </c>
      <c r="H5797" s="134">
        <f>Systematic[[#This Row],[SampleVariableLabel]]+100*Systematic[[#This Row],[State]]</f>
        <v>355010706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355</v>
      </c>
      <c r="B5798" s="1">
        <f>IF(C5798=0,IF(B5797=Protocol!$V$20,1,B5797+1),B5797)</f>
        <v>1</v>
      </c>
      <c r="C5798" s="1">
        <f>IF(C5797+1=Protocol!$V$21,0,C5797+1)</f>
        <v>8</v>
      </c>
      <c r="D5798" s="1">
        <f t="shared" si="197"/>
        <v>1</v>
      </c>
      <c r="E5798" s="1" t="str">
        <f>INDEX(Protocol[Mark],MATCH(C5798,Protocol[Step],0))</f>
        <v>5G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355010001</v>
      </c>
      <c r="H5798" s="134">
        <f>Systematic[[#This Row],[SampleVariableLabel]]+100*Systematic[[#This Row],[State]]</f>
        <v>355010801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355</v>
      </c>
      <c r="B5799" s="1">
        <f>IF(C5799=0,IF(B5798=Protocol!$V$20,1,B5798+1),B5798)</f>
        <v>1</v>
      </c>
      <c r="C5799" s="1">
        <f>IF(C5798+1=Protocol!$V$21,0,C5798+1)</f>
        <v>9</v>
      </c>
      <c r="D5799" s="1">
        <f t="shared" si="197"/>
        <v>2</v>
      </c>
      <c r="E5799" s="1" t="str">
        <f>INDEX(Protocol[Mark],MATCH(C5799,Protocol[Step],0))</f>
        <v>6S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355010002</v>
      </c>
      <c r="H5799" s="134">
        <f>Systematic[[#This Row],[SampleVariableLabel]]+100*Systematic[[#This Row],[State]]</f>
        <v>355010902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355</v>
      </c>
      <c r="B5800" s="1">
        <f>IF(C5800=0,IF(B5799=Protocol!$V$20,1,B5799+1),B5799)</f>
        <v>1</v>
      </c>
      <c r="C5800" s="1">
        <f>IF(C5799+1=Protocol!$V$21,0,C5799+1)</f>
        <v>10</v>
      </c>
      <c r="D5800" s="1">
        <f t="shared" si="197"/>
        <v>3</v>
      </c>
      <c r="E5800" s="1" t="str">
        <f>INDEX(Protocol[Mark],MATCH(C5800,Protocol[Step],0))</f>
        <v>7Gp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355010003</v>
      </c>
      <c r="H5800" s="134">
        <f>Systematic[[#This Row],[SampleVariableLabel]]+100*Systematic[[#This Row],[State]]</f>
        <v>355011003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355</v>
      </c>
      <c r="B5801" s="1">
        <f>IF(C5801=0,IF(B5800=Protocol!$V$20,1,B5800+1),B5800)</f>
        <v>1</v>
      </c>
      <c r="C5801" s="1">
        <f>IF(C5800+1=Protocol!$V$21,0,C5800+1)</f>
        <v>11</v>
      </c>
      <c r="D5801" s="1">
        <f t="shared" si="197"/>
        <v>4</v>
      </c>
      <c r="E5801" s="1" t="str">
        <f>INDEX(Protocol[Mark],MATCH(C5801,Protocol[Step],0))</f>
        <v>8U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355010004</v>
      </c>
      <c r="H5801" s="134">
        <f>Systematic[[#This Row],[SampleVariableLabel]]+100*Systematic[[#This Row],[State]]</f>
        <v>355011104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355</v>
      </c>
      <c r="B5802" s="1">
        <f>IF(C5802=0,IF(B5801=Protocol!$V$20,1,B5801+1),B5801)</f>
        <v>1</v>
      </c>
      <c r="C5802" s="1">
        <f>IF(C5801+1=Protocol!$V$21,0,C5801+1)</f>
        <v>12</v>
      </c>
      <c r="D5802" s="1">
        <f t="shared" si="197"/>
        <v>5</v>
      </c>
      <c r="E5802" s="1" t="str">
        <f>INDEX(Protocol[Mark],MATCH(C5802,Protocol[Step],0))</f>
        <v>9Rot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355010005</v>
      </c>
      <c r="H5802" s="134">
        <f>Systematic[[#This Row],[SampleVariableLabel]]+100*Systematic[[#This Row],[State]]</f>
        <v>355011205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355</v>
      </c>
      <c r="B5803" s="1">
        <f>IF(C5803=0,IF(B5802=Protocol!$V$20,1,B5802+1),B5802)</f>
        <v>1</v>
      </c>
      <c r="C5803" s="1">
        <f>IF(C5802+1=Protocol!$V$21,0,C5802+1)</f>
        <v>13</v>
      </c>
      <c r="D5803" s="1">
        <f t="shared" si="197"/>
        <v>6</v>
      </c>
      <c r="E5803" s="1" t="str">
        <f>INDEX(Protocol[Mark],MATCH(C5803,Protocol[Step],0))</f>
        <v>10Ama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355010006</v>
      </c>
      <c r="H5803" s="134">
        <f>Systematic[[#This Row],[SampleVariableLabel]]+100*Systematic[[#This Row],[State]]</f>
        <v>355011306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356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R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356010001</v>
      </c>
      <c r="H5804" s="134">
        <f>Systematic[[#This Row],[SampleVariableLabel]]+100*Systematic[[#This Row],[State]]</f>
        <v>356010001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356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1Dig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356010002</v>
      </c>
      <c r="H5805" s="134">
        <f>Systematic[[#This Row],[SampleVariableLabel]]+100*Systematic[[#This Row],[State]]</f>
        <v>356010102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356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(D)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356010003</v>
      </c>
      <c r="H5806" s="134">
        <f>Systematic[[#This Row],[SampleVariableLabel]]+100*Systematic[[#This Row],[State]]</f>
        <v>356010203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356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(M.1)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356010004</v>
      </c>
      <c r="H5807" s="134">
        <f>Systematic[[#This Row],[SampleVariableLabel]]+100*Systematic[[#This Row],[State]]</f>
        <v>356010304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356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2Oct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356010005</v>
      </c>
      <c r="H5808" s="134">
        <f>Systematic[[#This Row],[SampleVariableLabel]]+100*Systematic[[#This Row],[State]]</f>
        <v>356010405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356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3M2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356010006</v>
      </c>
      <c r="H5809" s="134">
        <f>Systematic[[#This Row],[SampleVariableLabel]]+100*Systematic[[#This Row],[State]]</f>
        <v>356010506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356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M(c)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356010001</v>
      </c>
      <c r="H5810" s="134">
        <f>Systematic[[#This Row],[SampleVariableLabel]]+100*Systematic[[#This Row],[State]]</f>
        <v>356010601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356</v>
      </c>
      <c r="B5811" s="1">
        <f>IF(C5811=0,IF(B5810=Protocol!$V$20,1,B5810+1),B5810)</f>
        <v>1</v>
      </c>
      <c r="C5811" s="1">
        <f>IF(C5810+1=Protocol!$V$21,0,C5810+1)</f>
        <v>7</v>
      </c>
      <c r="D5811" s="1">
        <f t="shared" si="197"/>
        <v>2</v>
      </c>
      <c r="E5811" s="1" t="str">
        <f>INDEX(Protocol[Mark],MATCH(C5811,Protocol[Step],0))</f>
        <v>4P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356010002</v>
      </c>
      <c r="H5811" s="134">
        <f>Systematic[[#This Row],[SampleVariableLabel]]+100*Systematic[[#This Row],[State]]</f>
        <v>356010702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356</v>
      </c>
      <c r="B5812" s="1">
        <f>IF(C5812=0,IF(B5811=Protocol!$V$20,1,B5811+1),B5811)</f>
        <v>1</v>
      </c>
      <c r="C5812" s="1">
        <f>IF(C5811+1=Protocol!$V$21,0,C5811+1)</f>
        <v>8</v>
      </c>
      <c r="D5812" s="1">
        <f t="shared" si="197"/>
        <v>3</v>
      </c>
      <c r="E5812" s="1" t="str">
        <f>INDEX(Protocol[Mark],MATCH(C5812,Protocol[Step],0))</f>
        <v>5G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356010003</v>
      </c>
      <c r="H5812" s="134">
        <f>Systematic[[#This Row],[SampleVariableLabel]]+100*Systematic[[#This Row],[State]]</f>
        <v>356010803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356</v>
      </c>
      <c r="B5813" s="1">
        <f>IF(C5813=0,IF(B5812=Protocol!$V$20,1,B5812+1),B5812)</f>
        <v>1</v>
      </c>
      <c r="C5813" s="1">
        <f>IF(C5812+1=Protocol!$V$21,0,C5812+1)</f>
        <v>9</v>
      </c>
      <c r="D5813" s="1">
        <f t="shared" si="197"/>
        <v>4</v>
      </c>
      <c r="E5813" s="1" t="str">
        <f>INDEX(Protocol[Mark],MATCH(C5813,Protocol[Step],0))</f>
        <v>6S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356010004</v>
      </c>
      <c r="H5813" s="134">
        <f>Systematic[[#This Row],[SampleVariableLabel]]+100*Systematic[[#This Row],[State]]</f>
        <v>356010904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356</v>
      </c>
      <c r="B5814" s="1">
        <f>IF(C5814=0,IF(B5813=Protocol!$V$20,1,B5813+1),B5813)</f>
        <v>1</v>
      </c>
      <c r="C5814" s="1">
        <f>IF(C5813+1=Protocol!$V$21,0,C5813+1)</f>
        <v>10</v>
      </c>
      <c r="D5814" s="1">
        <f t="shared" si="197"/>
        <v>5</v>
      </c>
      <c r="E5814" s="1" t="str">
        <f>INDEX(Protocol[Mark],MATCH(C5814,Protocol[Step],0))</f>
        <v>7Gp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356010005</v>
      </c>
      <c r="H5814" s="134">
        <f>Systematic[[#This Row],[SampleVariableLabel]]+100*Systematic[[#This Row],[State]]</f>
        <v>356011005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356</v>
      </c>
      <c r="B5815" s="1">
        <f>IF(C5815=0,IF(B5814=Protocol!$V$20,1,B5814+1),B5814)</f>
        <v>1</v>
      </c>
      <c r="C5815" s="1">
        <f>IF(C5814+1=Protocol!$V$21,0,C5814+1)</f>
        <v>11</v>
      </c>
      <c r="D5815" s="1">
        <f t="shared" si="197"/>
        <v>6</v>
      </c>
      <c r="E5815" s="1" t="str">
        <f>INDEX(Protocol[Mark],MATCH(C5815,Protocol[Step],0))</f>
        <v>8U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356010006</v>
      </c>
      <c r="H5815" s="134">
        <f>Systematic[[#This Row],[SampleVariableLabel]]+100*Systematic[[#This Row],[State]]</f>
        <v>356011106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356</v>
      </c>
      <c r="B5816" s="1">
        <f>IF(C5816=0,IF(B5815=Protocol!$V$20,1,B5815+1),B5815)</f>
        <v>1</v>
      </c>
      <c r="C5816" s="1">
        <f>IF(C5815+1=Protocol!$V$21,0,C5815+1)</f>
        <v>12</v>
      </c>
      <c r="D5816" s="1">
        <f t="shared" si="197"/>
        <v>1</v>
      </c>
      <c r="E5816" s="1" t="str">
        <f>INDEX(Protocol[Mark],MATCH(C5816,Protocol[Step],0))</f>
        <v>9Rot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356010001</v>
      </c>
      <c r="H5816" s="134">
        <f>Systematic[[#This Row],[SampleVariableLabel]]+100*Systematic[[#This Row],[State]]</f>
        <v>356011201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356</v>
      </c>
      <c r="B5817" s="1">
        <f>IF(C5817=0,IF(B5816=Protocol!$V$20,1,B5816+1),B5816)</f>
        <v>1</v>
      </c>
      <c r="C5817" s="1">
        <f>IF(C5816+1=Protocol!$V$21,0,C5816+1)</f>
        <v>13</v>
      </c>
      <c r="D5817" s="1">
        <f t="shared" si="197"/>
        <v>2</v>
      </c>
      <c r="E5817" s="1" t="str">
        <f>INDEX(Protocol[Mark],MATCH(C5817,Protocol[Step],0))</f>
        <v>10Ama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356010002</v>
      </c>
      <c r="H5817" s="134">
        <f>Systematic[[#This Row],[SampleVariableLabel]]+100*Systematic[[#This Row],[State]]</f>
        <v>356011302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357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R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357010003</v>
      </c>
      <c r="H5818" s="134">
        <f>Systematic[[#This Row],[SampleVariableLabel]]+100*Systematic[[#This Row],[State]]</f>
        <v>357010003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357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1Dig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357010004</v>
      </c>
      <c r="H5819" s="134">
        <f>Systematic[[#This Row],[SampleVariableLabel]]+100*Systematic[[#This Row],[State]]</f>
        <v>357010104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357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(D)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357010005</v>
      </c>
      <c r="H5820" s="134">
        <f>Systematic[[#This Row],[SampleVariableLabel]]+100*Systematic[[#This Row],[State]]</f>
        <v>357010205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357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(M.1)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357010006</v>
      </c>
      <c r="H5821" s="134">
        <f>Systematic[[#This Row],[SampleVariableLabel]]+100*Systematic[[#This Row],[State]]</f>
        <v>357010306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357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2Oct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357010001</v>
      </c>
      <c r="H5822" s="134">
        <f>Systematic[[#This Row],[SampleVariableLabel]]+100*Systematic[[#This Row],[State]]</f>
        <v>357010401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357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3M2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357010002</v>
      </c>
      <c r="H5823" s="134">
        <f>Systematic[[#This Row],[SampleVariableLabel]]+100*Systematic[[#This Row],[State]]</f>
        <v>357010502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357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M(c)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357010003</v>
      </c>
      <c r="H5824" s="134">
        <f>Systematic[[#This Row],[SampleVariableLabel]]+100*Systematic[[#This Row],[State]]</f>
        <v>357010603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357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4P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357010004</v>
      </c>
      <c r="H5825" s="134">
        <f>Systematic[[#This Row],[SampleVariableLabel]]+100*Systematic[[#This Row],[State]]</f>
        <v>357010704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357</v>
      </c>
      <c r="B5826" s="1">
        <f>IF(C5826=0,IF(B5825=Protocol!$V$20,1,B5825+1),B5825)</f>
        <v>1</v>
      </c>
      <c r="C5826" s="1">
        <f>IF(C5825+1=Protocol!$V$21,0,C5825+1)</f>
        <v>8</v>
      </c>
      <c r="D5826" s="1">
        <f t="shared" si="197"/>
        <v>5</v>
      </c>
      <c r="E5826" s="1" t="str">
        <f>INDEX(Protocol[Mark],MATCH(C5826,Protocol[Step],0))</f>
        <v>5G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357010005</v>
      </c>
      <c r="H5826" s="134">
        <f>Systematic[[#This Row],[SampleVariableLabel]]+100*Systematic[[#This Row],[State]]</f>
        <v>357010805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357</v>
      </c>
      <c r="B5827" s="1">
        <f>IF(C5827=0,IF(B5826=Protocol!$V$20,1,B5826+1),B5826)</f>
        <v>1</v>
      </c>
      <c r="C5827" s="1">
        <f>IF(C5826+1=Protocol!$V$21,0,C5826+1)</f>
        <v>9</v>
      </c>
      <c r="D5827" s="1">
        <f t="shared" ref="D5827:D5890" si="199">IF(D5826=nVariables,1,D5826+1)</f>
        <v>6</v>
      </c>
      <c r="E5827" s="1" t="str">
        <f>INDEX(Protocol[Mark],MATCH(C5827,Protocol[Step],0))</f>
        <v>6S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357010006</v>
      </c>
      <c r="H5827" s="134">
        <f>Systematic[[#This Row],[SampleVariableLabel]]+100*Systematic[[#This Row],[State]]</f>
        <v>357010906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357</v>
      </c>
      <c r="B5828" s="1">
        <f>IF(C5828=0,IF(B5827=Protocol!$V$20,1,B5827+1),B5827)</f>
        <v>1</v>
      </c>
      <c r="C5828" s="1">
        <f>IF(C5827+1=Protocol!$V$21,0,C5827+1)</f>
        <v>10</v>
      </c>
      <c r="D5828" s="1">
        <f t="shared" si="199"/>
        <v>1</v>
      </c>
      <c r="E5828" s="1" t="str">
        <f>INDEX(Protocol[Mark],MATCH(C5828,Protocol[Step],0))</f>
        <v>7Gp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357010001</v>
      </c>
      <c r="H5828" s="134">
        <f>Systematic[[#This Row],[SampleVariableLabel]]+100*Systematic[[#This Row],[State]]</f>
        <v>357011001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357</v>
      </c>
      <c r="B5829" s="1">
        <f>IF(C5829=0,IF(B5828=Protocol!$V$20,1,B5828+1),B5828)</f>
        <v>1</v>
      </c>
      <c r="C5829" s="1">
        <f>IF(C5828+1=Protocol!$V$21,0,C5828+1)</f>
        <v>11</v>
      </c>
      <c r="D5829" s="1">
        <f t="shared" si="199"/>
        <v>2</v>
      </c>
      <c r="E5829" s="1" t="str">
        <f>INDEX(Protocol[Mark],MATCH(C5829,Protocol[Step],0))</f>
        <v>8U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357010002</v>
      </c>
      <c r="H5829" s="134">
        <f>Systematic[[#This Row],[SampleVariableLabel]]+100*Systematic[[#This Row],[State]]</f>
        <v>357011102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357</v>
      </c>
      <c r="B5830" s="1">
        <f>IF(C5830=0,IF(B5829=Protocol!$V$20,1,B5829+1),B5829)</f>
        <v>1</v>
      </c>
      <c r="C5830" s="1">
        <f>IF(C5829+1=Protocol!$V$21,0,C5829+1)</f>
        <v>12</v>
      </c>
      <c r="D5830" s="1">
        <f t="shared" si="199"/>
        <v>3</v>
      </c>
      <c r="E5830" s="1" t="str">
        <f>INDEX(Protocol[Mark],MATCH(C5830,Protocol[Step],0))</f>
        <v>9Rot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357010003</v>
      </c>
      <c r="H5830" s="134">
        <f>Systematic[[#This Row],[SampleVariableLabel]]+100*Systematic[[#This Row],[State]]</f>
        <v>357011203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357</v>
      </c>
      <c r="B5831" s="1">
        <f>IF(C5831=0,IF(B5830=Protocol!$V$20,1,B5830+1),B5830)</f>
        <v>1</v>
      </c>
      <c r="C5831" s="1">
        <f>IF(C5830+1=Protocol!$V$21,0,C5830+1)</f>
        <v>13</v>
      </c>
      <c r="D5831" s="1">
        <f t="shared" si="199"/>
        <v>4</v>
      </c>
      <c r="E5831" s="1" t="str">
        <f>INDEX(Protocol[Mark],MATCH(C5831,Protocol[Step],0))</f>
        <v>10Ama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357010004</v>
      </c>
      <c r="H5831" s="134">
        <f>Systematic[[#This Row],[SampleVariableLabel]]+100*Systematic[[#This Row],[State]]</f>
        <v>357011304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358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R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358010005</v>
      </c>
      <c r="H5832" s="134">
        <f>Systematic[[#This Row],[SampleVariableLabel]]+100*Systematic[[#This Row],[State]]</f>
        <v>358010005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358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1Dig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358010006</v>
      </c>
      <c r="H5833" s="134">
        <f>Systematic[[#This Row],[SampleVariableLabel]]+100*Systematic[[#This Row],[State]]</f>
        <v>358010106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358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(D)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358010001</v>
      </c>
      <c r="H5834" s="134">
        <f>Systematic[[#This Row],[SampleVariableLabel]]+100*Systematic[[#This Row],[State]]</f>
        <v>358010201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358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(M.1)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358010002</v>
      </c>
      <c r="H5835" s="134">
        <f>Systematic[[#This Row],[SampleVariableLabel]]+100*Systematic[[#This Row],[State]]</f>
        <v>358010302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358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2Oct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358010003</v>
      </c>
      <c r="H5836" s="134">
        <f>Systematic[[#This Row],[SampleVariableLabel]]+100*Systematic[[#This Row],[State]]</f>
        <v>358010403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358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3M2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358010004</v>
      </c>
      <c r="H5837" s="134">
        <f>Systematic[[#This Row],[SampleVariableLabel]]+100*Systematic[[#This Row],[State]]</f>
        <v>358010504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358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M(c)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358010005</v>
      </c>
      <c r="H5838" s="134">
        <f>Systematic[[#This Row],[SampleVariableLabel]]+100*Systematic[[#This Row],[State]]</f>
        <v>358010605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358</v>
      </c>
      <c r="B5839" s="1">
        <f>IF(C5839=0,IF(B5838=Protocol!$V$20,1,B5838+1),B5838)</f>
        <v>1</v>
      </c>
      <c r="C5839" s="1">
        <f>IF(C5838+1=Protocol!$V$21,0,C5838+1)</f>
        <v>7</v>
      </c>
      <c r="D5839" s="1">
        <f t="shared" si="199"/>
        <v>6</v>
      </c>
      <c r="E5839" s="1" t="str">
        <f>INDEX(Protocol[Mark],MATCH(C5839,Protocol[Step],0))</f>
        <v>4P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358010006</v>
      </c>
      <c r="H5839" s="134">
        <f>Systematic[[#This Row],[SampleVariableLabel]]+100*Systematic[[#This Row],[State]]</f>
        <v>358010706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358</v>
      </c>
      <c r="B5840" s="1">
        <f>IF(C5840=0,IF(B5839=Protocol!$V$20,1,B5839+1),B5839)</f>
        <v>1</v>
      </c>
      <c r="C5840" s="1">
        <f>IF(C5839+1=Protocol!$V$21,0,C5839+1)</f>
        <v>8</v>
      </c>
      <c r="D5840" s="1">
        <f t="shared" si="199"/>
        <v>1</v>
      </c>
      <c r="E5840" s="1" t="str">
        <f>INDEX(Protocol[Mark],MATCH(C5840,Protocol[Step],0))</f>
        <v>5G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358010001</v>
      </c>
      <c r="H5840" s="134">
        <f>Systematic[[#This Row],[SampleVariableLabel]]+100*Systematic[[#This Row],[State]]</f>
        <v>358010801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358</v>
      </c>
      <c r="B5841" s="1">
        <f>IF(C5841=0,IF(B5840=Protocol!$V$20,1,B5840+1),B5840)</f>
        <v>1</v>
      </c>
      <c r="C5841" s="1">
        <f>IF(C5840+1=Protocol!$V$21,0,C5840+1)</f>
        <v>9</v>
      </c>
      <c r="D5841" s="1">
        <f t="shared" si="199"/>
        <v>2</v>
      </c>
      <c r="E5841" s="1" t="str">
        <f>INDEX(Protocol[Mark],MATCH(C5841,Protocol[Step],0))</f>
        <v>6S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358010002</v>
      </c>
      <c r="H5841" s="134">
        <f>Systematic[[#This Row],[SampleVariableLabel]]+100*Systematic[[#This Row],[State]]</f>
        <v>358010902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358</v>
      </c>
      <c r="B5842" s="1">
        <f>IF(C5842=0,IF(B5841=Protocol!$V$20,1,B5841+1),B5841)</f>
        <v>1</v>
      </c>
      <c r="C5842" s="1">
        <f>IF(C5841+1=Protocol!$V$21,0,C5841+1)</f>
        <v>10</v>
      </c>
      <c r="D5842" s="1">
        <f t="shared" si="199"/>
        <v>3</v>
      </c>
      <c r="E5842" s="1" t="str">
        <f>INDEX(Protocol[Mark],MATCH(C5842,Protocol[Step],0))</f>
        <v>7Gp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358010003</v>
      </c>
      <c r="H5842" s="134">
        <f>Systematic[[#This Row],[SampleVariableLabel]]+100*Systematic[[#This Row],[State]]</f>
        <v>358011003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358</v>
      </c>
      <c r="B5843" s="1">
        <f>IF(C5843=0,IF(B5842=Protocol!$V$20,1,B5842+1),B5842)</f>
        <v>1</v>
      </c>
      <c r="C5843" s="1">
        <f>IF(C5842+1=Protocol!$V$21,0,C5842+1)</f>
        <v>11</v>
      </c>
      <c r="D5843" s="1">
        <f t="shared" si="199"/>
        <v>4</v>
      </c>
      <c r="E5843" s="1" t="str">
        <f>INDEX(Protocol[Mark],MATCH(C5843,Protocol[Step],0))</f>
        <v>8U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358010004</v>
      </c>
      <c r="H5843" s="134">
        <f>Systematic[[#This Row],[SampleVariableLabel]]+100*Systematic[[#This Row],[State]]</f>
        <v>358011104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358</v>
      </c>
      <c r="B5844" s="1">
        <f>IF(C5844=0,IF(B5843=Protocol!$V$20,1,B5843+1),B5843)</f>
        <v>1</v>
      </c>
      <c r="C5844" s="1">
        <f>IF(C5843+1=Protocol!$V$21,0,C5843+1)</f>
        <v>12</v>
      </c>
      <c r="D5844" s="1">
        <f t="shared" si="199"/>
        <v>5</v>
      </c>
      <c r="E5844" s="1" t="str">
        <f>INDEX(Protocol[Mark],MATCH(C5844,Protocol[Step],0))</f>
        <v>9Rot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358010005</v>
      </c>
      <c r="H5844" s="134">
        <f>Systematic[[#This Row],[SampleVariableLabel]]+100*Systematic[[#This Row],[State]]</f>
        <v>358011205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358</v>
      </c>
      <c r="B5845" s="1">
        <f>IF(C5845=0,IF(B5844=Protocol!$V$20,1,B5844+1),B5844)</f>
        <v>1</v>
      </c>
      <c r="C5845" s="1">
        <f>IF(C5844+1=Protocol!$V$21,0,C5844+1)</f>
        <v>13</v>
      </c>
      <c r="D5845" s="1">
        <f t="shared" si="199"/>
        <v>6</v>
      </c>
      <c r="E5845" s="1" t="str">
        <f>INDEX(Protocol[Mark],MATCH(C5845,Protocol[Step],0))</f>
        <v>10Ama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358010006</v>
      </c>
      <c r="H5845" s="134">
        <f>Systematic[[#This Row],[SampleVariableLabel]]+100*Systematic[[#This Row],[State]]</f>
        <v>358011306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359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R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359010001</v>
      </c>
      <c r="H5846" s="134">
        <f>Systematic[[#This Row],[SampleVariableLabel]]+100*Systematic[[#This Row],[State]]</f>
        <v>359010001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359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1Dig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359010002</v>
      </c>
      <c r="H5847" s="134">
        <f>Systematic[[#This Row],[SampleVariableLabel]]+100*Systematic[[#This Row],[State]]</f>
        <v>359010102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359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(D)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359010003</v>
      </c>
      <c r="H5848" s="134">
        <f>Systematic[[#This Row],[SampleVariableLabel]]+100*Systematic[[#This Row],[State]]</f>
        <v>359010203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359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(M.1)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359010004</v>
      </c>
      <c r="H5849" s="134">
        <f>Systematic[[#This Row],[SampleVariableLabel]]+100*Systematic[[#This Row],[State]]</f>
        <v>359010304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359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2Oct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359010005</v>
      </c>
      <c r="H5850" s="134">
        <f>Systematic[[#This Row],[SampleVariableLabel]]+100*Systematic[[#This Row],[State]]</f>
        <v>359010405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359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3M2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359010006</v>
      </c>
      <c r="H5851" s="134">
        <f>Systematic[[#This Row],[SampleVariableLabel]]+100*Systematic[[#This Row],[State]]</f>
        <v>359010506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359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M(c)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359010001</v>
      </c>
      <c r="H5852" s="134">
        <f>Systematic[[#This Row],[SampleVariableLabel]]+100*Systematic[[#This Row],[State]]</f>
        <v>359010601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359</v>
      </c>
      <c r="B5853" s="1">
        <f>IF(C5853=0,IF(B5852=Protocol!$V$20,1,B5852+1),B5852)</f>
        <v>1</v>
      </c>
      <c r="C5853" s="1">
        <f>IF(C5852+1=Protocol!$V$21,0,C5852+1)</f>
        <v>7</v>
      </c>
      <c r="D5853" s="1">
        <f t="shared" si="199"/>
        <v>2</v>
      </c>
      <c r="E5853" s="1" t="str">
        <f>INDEX(Protocol[Mark],MATCH(C5853,Protocol[Step],0))</f>
        <v>4P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359010002</v>
      </c>
      <c r="H5853" s="134">
        <f>Systematic[[#This Row],[SampleVariableLabel]]+100*Systematic[[#This Row],[State]]</f>
        <v>359010702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359</v>
      </c>
      <c r="B5854" s="1">
        <f>IF(C5854=0,IF(B5853=Protocol!$V$20,1,B5853+1),B5853)</f>
        <v>1</v>
      </c>
      <c r="C5854" s="1">
        <f>IF(C5853+1=Protocol!$V$21,0,C5853+1)</f>
        <v>8</v>
      </c>
      <c r="D5854" s="1">
        <f t="shared" si="199"/>
        <v>3</v>
      </c>
      <c r="E5854" s="1" t="str">
        <f>INDEX(Protocol[Mark],MATCH(C5854,Protocol[Step],0))</f>
        <v>5G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359010003</v>
      </c>
      <c r="H5854" s="134">
        <f>Systematic[[#This Row],[SampleVariableLabel]]+100*Systematic[[#This Row],[State]]</f>
        <v>359010803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359</v>
      </c>
      <c r="B5855" s="1">
        <f>IF(C5855=0,IF(B5854=Protocol!$V$20,1,B5854+1),B5854)</f>
        <v>1</v>
      </c>
      <c r="C5855" s="1">
        <f>IF(C5854+1=Protocol!$V$21,0,C5854+1)</f>
        <v>9</v>
      </c>
      <c r="D5855" s="1">
        <f t="shared" si="199"/>
        <v>4</v>
      </c>
      <c r="E5855" s="1" t="str">
        <f>INDEX(Protocol[Mark],MATCH(C5855,Protocol[Step],0))</f>
        <v>6S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359010004</v>
      </c>
      <c r="H5855" s="134">
        <f>Systematic[[#This Row],[SampleVariableLabel]]+100*Systematic[[#This Row],[State]]</f>
        <v>359010904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359</v>
      </c>
      <c r="B5856" s="1">
        <f>IF(C5856=0,IF(B5855=Protocol!$V$20,1,B5855+1),B5855)</f>
        <v>1</v>
      </c>
      <c r="C5856" s="1">
        <f>IF(C5855+1=Protocol!$V$21,0,C5855+1)</f>
        <v>10</v>
      </c>
      <c r="D5856" s="1">
        <f t="shared" si="199"/>
        <v>5</v>
      </c>
      <c r="E5856" s="1" t="str">
        <f>INDEX(Protocol[Mark],MATCH(C5856,Protocol[Step],0))</f>
        <v>7Gp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359010005</v>
      </c>
      <c r="H5856" s="134">
        <f>Systematic[[#This Row],[SampleVariableLabel]]+100*Systematic[[#This Row],[State]]</f>
        <v>359011005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359</v>
      </c>
      <c r="B5857" s="1">
        <f>IF(C5857=0,IF(B5856=Protocol!$V$20,1,B5856+1),B5856)</f>
        <v>1</v>
      </c>
      <c r="C5857" s="1">
        <f>IF(C5856+1=Protocol!$V$21,0,C5856+1)</f>
        <v>11</v>
      </c>
      <c r="D5857" s="1">
        <f t="shared" si="199"/>
        <v>6</v>
      </c>
      <c r="E5857" s="1" t="str">
        <f>INDEX(Protocol[Mark],MATCH(C5857,Protocol[Step],0))</f>
        <v>8U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359010006</v>
      </c>
      <c r="H5857" s="134">
        <f>Systematic[[#This Row],[SampleVariableLabel]]+100*Systematic[[#This Row],[State]]</f>
        <v>359011106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359</v>
      </c>
      <c r="B5858" s="1">
        <f>IF(C5858=0,IF(B5857=Protocol!$V$20,1,B5857+1),B5857)</f>
        <v>1</v>
      </c>
      <c r="C5858" s="1">
        <f>IF(C5857+1=Protocol!$V$21,0,C5857+1)</f>
        <v>12</v>
      </c>
      <c r="D5858" s="1">
        <f t="shared" si="199"/>
        <v>1</v>
      </c>
      <c r="E5858" s="1" t="str">
        <f>INDEX(Protocol[Mark],MATCH(C5858,Protocol[Step],0))</f>
        <v>9Rot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359010001</v>
      </c>
      <c r="H5858" s="134">
        <f>Systematic[[#This Row],[SampleVariableLabel]]+100*Systematic[[#This Row],[State]]</f>
        <v>359011201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359</v>
      </c>
      <c r="B5859" s="1">
        <f>IF(C5859=0,IF(B5858=Protocol!$V$20,1,B5858+1),B5858)</f>
        <v>1</v>
      </c>
      <c r="C5859" s="1">
        <f>IF(C5858+1=Protocol!$V$21,0,C5858+1)</f>
        <v>13</v>
      </c>
      <c r="D5859" s="1">
        <f t="shared" si="199"/>
        <v>2</v>
      </c>
      <c r="E5859" s="1" t="str">
        <f>INDEX(Protocol[Mark],MATCH(C5859,Protocol[Step],0))</f>
        <v>10Ama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359010002</v>
      </c>
      <c r="H5859" s="134">
        <f>Systematic[[#This Row],[SampleVariableLabel]]+100*Systematic[[#This Row],[State]]</f>
        <v>359011302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360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R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360010003</v>
      </c>
      <c r="H5860" s="134">
        <f>Systematic[[#This Row],[SampleVariableLabel]]+100*Systematic[[#This Row],[State]]</f>
        <v>360010003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360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1Dig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360010004</v>
      </c>
      <c r="H5861" s="134">
        <f>Systematic[[#This Row],[SampleVariableLabel]]+100*Systematic[[#This Row],[State]]</f>
        <v>360010104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360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(D)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360010005</v>
      </c>
      <c r="H5862" s="134">
        <f>Systematic[[#This Row],[SampleVariableLabel]]+100*Systematic[[#This Row],[State]]</f>
        <v>360010205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360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(M.1)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360010006</v>
      </c>
      <c r="H5863" s="134">
        <f>Systematic[[#This Row],[SampleVariableLabel]]+100*Systematic[[#This Row],[State]]</f>
        <v>360010306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360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2Oct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360010001</v>
      </c>
      <c r="H5864" s="134">
        <f>Systematic[[#This Row],[SampleVariableLabel]]+100*Systematic[[#This Row],[State]]</f>
        <v>360010401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360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3M2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360010002</v>
      </c>
      <c r="H5865" s="134">
        <f>Systematic[[#This Row],[SampleVariableLabel]]+100*Systematic[[#This Row],[State]]</f>
        <v>360010502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360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M(c)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360010003</v>
      </c>
      <c r="H5866" s="134">
        <f>Systematic[[#This Row],[SampleVariableLabel]]+100*Systematic[[#This Row],[State]]</f>
        <v>360010603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360</v>
      </c>
      <c r="B5867" s="1">
        <f>IF(C5867=0,IF(B5866=Protocol!$V$20,1,B5866+1),B5866)</f>
        <v>1</v>
      </c>
      <c r="C5867" s="1">
        <f>IF(C5866+1=Protocol!$V$21,0,C5866+1)</f>
        <v>7</v>
      </c>
      <c r="D5867" s="1">
        <f t="shared" si="199"/>
        <v>4</v>
      </c>
      <c r="E5867" s="1" t="str">
        <f>INDEX(Protocol[Mark],MATCH(C5867,Protocol[Step],0))</f>
        <v>4P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360010004</v>
      </c>
      <c r="H5867" s="134">
        <f>Systematic[[#This Row],[SampleVariableLabel]]+100*Systematic[[#This Row],[State]]</f>
        <v>360010704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360</v>
      </c>
      <c r="B5868" s="1">
        <f>IF(C5868=0,IF(B5867=Protocol!$V$20,1,B5867+1),B5867)</f>
        <v>1</v>
      </c>
      <c r="C5868" s="1">
        <f>IF(C5867+1=Protocol!$V$21,0,C5867+1)</f>
        <v>8</v>
      </c>
      <c r="D5868" s="1">
        <f t="shared" si="199"/>
        <v>5</v>
      </c>
      <c r="E5868" s="1" t="str">
        <f>INDEX(Protocol[Mark],MATCH(C5868,Protocol[Step],0))</f>
        <v>5G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360010005</v>
      </c>
      <c r="H5868" s="134">
        <f>Systematic[[#This Row],[SampleVariableLabel]]+100*Systematic[[#This Row],[State]]</f>
        <v>360010805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360</v>
      </c>
      <c r="B5869" s="1">
        <f>IF(C5869=0,IF(B5868=Protocol!$V$20,1,B5868+1),B5868)</f>
        <v>1</v>
      </c>
      <c r="C5869" s="1">
        <f>IF(C5868+1=Protocol!$V$21,0,C5868+1)</f>
        <v>9</v>
      </c>
      <c r="D5869" s="1">
        <f t="shared" si="199"/>
        <v>6</v>
      </c>
      <c r="E5869" s="1" t="str">
        <f>INDEX(Protocol[Mark],MATCH(C5869,Protocol[Step],0))</f>
        <v>6S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360010006</v>
      </c>
      <c r="H5869" s="134">
        <f>Systematic[[#This Row],[SampleVariableLabel]]+100*Systematic[[#This Row],[State]]</f>
        <v>360010906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360</v>
      </c>
      <c r="B5870" s="1">
        <f>IF(C5870=0,IF(B5869=Protocol!$V$20,1,B5869+1),B5869)</f>
        <v>1</v>
      </c>
      <c r="C5870" s="1">
        <f>IF(C5869+1=Protocol!$V$21,0,C5869+1)</f>
        <v>10</v>
      </c>
      <c r="D5870" s="1">
        <f t="shared" si="199"/>
        <v>1</v>
      </c>
      <c r="E5870" s="1" t="str">
        <f>INDEX(Protocol[Mark],MATCH(C5870,Protocol[Step],0))</f>
        <v>7Gp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360010001</v>
      </c>
      <c r="H5870" s="134">
        <f>Systematic[[#This Row],[SampleVariableLabel]]+100*Systematic[[#This Row],[State]]</f>
        <v>360011001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360</v>
      </c>
      <c r="B5871" s="1">
        <f>IF(C5871=0,IF(B5870=Protocol!$V$20,1,B5870+1),B5870)</f>
        <v>1</v>
      </c>
      <c r="C5871" s="1">
        <f>IF(C5870+1=Protocol!$V$21,0,C5870+1)</f>
        <v>11</v>
      </c>
      <c r="D5871" s="1">
        <f t="shared" si="199"/>
        <v>2</v>
      </c>
      <c r="E5871" s="1" t="str">
        <f>INDEX(Protocol[Mark],MATCH(C5871,Protocol[Step],0))</f>
        <v>8U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360010002</v>
      </c>
      <c r="H5871" s="134">
        <f>Systematic[[#This Row],[SampleVariableLabel]]+100*Systematic[[#This Row],[State]]</f>
        <v>360011102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360</v>
      </c>
      <c r="B5872" s="1">
        <f>IF(C5872=0,IF(B5871=Protocol!$V$20,1,B5871+1),B5871)</f>
        <v>1</v>
      </c>
      <c r="C5872" s="1">
        <f>IF(C5871+1=Protocol!$V$21,0,C5871+1)</f>
        <v>12</v>
      </c>
      <c r="D5872" s="1">
        <f t="shared" si="199"/>
        <v>3</v>
      </c>
      <c r="E5872" s="1" t="str">
        <f>INDEX(Protocol[Mark],MATCH(C5872,Protocol[Step],0))</f>
        <v>9Rot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360010003</v>
      </c>
      <c r="H5872" s="134">
        <f>Systematic[[#This Row],[SampleVariableLabel]]+100*Systematic[[#This Row],[State]]</f>
        <v>360011203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360</v>
      </c>
      <c r="B5873" s="1">
        <f>IF(C5873=0,IF(B5872=Protocol!$V$20,1,B5872+1),B5872)</f>
        <v>1</v>
      </c>
      <c r="C5873" s="1">
        <f>IF(C5872+1=Protocol!$V$21,0,C5872+1)</f>
        <v>13</v>
      </c>
      <c r="D5873" s="1">
        <f t="shared" si="199"/>
        <v>4</v>
      </c>
      <c r="E5873" s="1" t="str">
        <f>INDEX(Protocol[Mark],MATCH(C5873,Protocol[Step],0))</f>
        <v>10Ama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360010004</v>
      </c>
      <c r="H5873" s="134">
        <f>Systematic[[#This Row],[SampleVariableLabel]]+100*Systematic[[#This Row],[State]]</f>
        <v>360011304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361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R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361010005</v>
      </c>
      <c r="H5874" s="134">
        <f>Systematic[[#This Row],[SampleVariableLabel]]+100*Systematic[[#This Row],[State]]</f>
        <v>361010005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361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361010006</v>
      </c>
      <c r="H5875" s="134">
        <f>Systematic[[#This Row],[SampleVariableLabel]]+100*Systematic[[#This Row],[State]]</f>
        <v>361010106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361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(D)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361010001</v>
      </c>
      <c r="H5876" s="134">
        <f>Systematic[[#This Row],[SampleVariableLabel]]+100*Systematic[[#This Row],[State]]</f>
        <v>361010201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361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(M.1)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361010002</v>
      </c>
      <c r="H5877" s="134">
        <f>Systematic[[#This Row],[SampleVariableLabel]]+100*Systematic[[#This Row],[State]]</f>
        <v>361010302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361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361010003</v>
      </c>
      <c r="H5878" s="134">
        <f>Systematic[[#This Row],[SampleVariableLabel]]+100*Systematic[[#This Row],[State]]</f>
        <v>361010403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361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361010004</v>
      </c>
      <c r="H5879" s="134">
        <f>Systematic[[#This Row],[SampleVariableLabel]]+100*Systematic[[#This Row],[State]]</f>
        <v>361010504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361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M(c)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361010005</v>
      </c>
      <c r="H5880" s="134">
        <f>Systematic[[#This Row],[SampleVariableLabel]]+100*Systematic[[#This Row],[State]]</f>
        <v>361010605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361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4P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361010006</v>
      </c>
      <c r="H5881" s="134">
        <f>Systematic[[#This Row],[SampleVariableLabel]]+100*Systematic[[#This Row],[State]]</f>
        <v>361010706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361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5G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361010001</v>
      </c>
      <c r="H5882" s="134">
        <f>Systematic[[#This Row],[SampleVariableLabel]]+100*Systematic[[#This Row],[State]]</f>
        <v>361010801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361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6S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361010002</v>
      </c>
      <c r="H5883" s="134">
        <f>Systematic[[#This Row],[SampleVariableLabel]]+100*Systematic[[#This Row],[State]]</f>
        <v>361010902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361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7Gp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361010003</v>
      </c>
      <c r="H5884" s="134">
        <f>Systematic[[#This Row],[SampleVariableLabel]]+100*Systematic[[#This Row],[State]]</f>
        <v>361011003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361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8U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361010004</v>
      </c>
      <c r="H5885" s="134">
        <f>Systematic[[#This Row],[SampleVariableLabel]]+100*Systematic[[#This Row],[State]]</f>
        <v>361011104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361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9Rot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361010005</v>
      </c>
      <c r="H5886" s="134">
        <f>Systematic[[#This Row],[SampleVariableLabel]]+100*Systematic[[#This Row],[State]]</f>
        <v>361011205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361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10Ama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361010006</v>
      </c>
      <c r="H5887" s="134">
        <f>Systematic[[#This Row],[SampleVariableLabel]]+100*Systematic[[#This Row],[State]]</f>
        <v>361011306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362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R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362010001</v>
      </c>
      <c r="H5888" s="134">
        <f>Systematic[[#This Row],[SampleVariableLabel]]+100*Systematic[[#This Row],[State]]</f>
        <v>362010001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362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1Dig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362010002</v>
      </c>
      <c r="H5889" s="134">
        <f>Systematic[[#This Row],[SampleVariableLabel]]+100*Systematic[[#This Row],[State]]</f>
        <v>362010102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362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(D)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362010003</v>
      </c>
      <c r="H5890" s="134">
        <f>Systematic[[#This Row],[SampleVariableLabel]]+100*Systematic[[#This Row],[State]]</f>
        <v>362010203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362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(M.1)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362010004</v>
      </c>
      <c r="H5891" s="134">
        <f>Systematic[[#This Row],[SampleVariableLabel]]+100*Systematic[[#This Row],[State]]</f>
        <v>362010304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362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2Oct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362010005</v>
      </c>
      <c r="H5892" s="134">
        <f>Systematic[[#This Row],[SampleVariableLabel]]+100*Systematic[[#This Row],[State]]</f>
        <v>362010405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362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3M2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362010006</v>
      </c>
      <c r="H5893" s="134">
        <f>Systematic[[#This Row],[SampleVariableLabel]]+100*Systematic[[#This Row],[State]]</f>
        <v>362010506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362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M(c)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362010001</v>
      </c>
      <c r="H5894" s="134">
        <f>Systematic[[#This Row],[SampleVariableLabel]]+100*Systematic[[#This Row],[State]]</f>
        <v>362010601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362</v>
      </c>
      <c r="B5895" s="1">
        <f>IF(C5895=0,IF(B5894=Protocol!$V$20,1,B5894+1),B5894)</f>
        <v>1</v>
      </c>
      <c r="C5895" s="1">
        <f>IF(C5894+1=Protocol!$V$21,0,C5894+1)</f>
        <v>7</v>
      </c>
      <c r="D5895" s="1">
        <f t="shared" si="201"/>
        <v>2</v>
      </c>
      <c r="E5895" s="1" t="str">
        <f>INDEX(Protocol[Mark],MATCH(C5895,Protocol[Step],0))</f>
        <v>4P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362010002</v>
      </c>
      <c r="H5895" s="134">
        <f>Systematic[[#This Row],[SampleVariableLabel]]+100*Systematic[[#This Row],[State]]</f>
        <v>362010702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362</v>
      </c>
      <c r="B5896" s="1">
        <f>IF(C5896=0,IF(B5895=Protocol!$V$20,1,B5895+1),B5895)</f>
        <v>1</v>
      </c>
      <c r="C5896" s="1">
        <f>IF(C5895+1=Protocol!$V$21,0,C5895+1)</f>
        <v>8</v>
      </c>
      <c r="D5896" s="1">
        <f t="shared" si="201"/>
        <v>3</v>
      </c>
      <c r="E5896" s="1" t="str">
        <f>INDEX(Protocol[Mark],MATCH(C5896,Protocol[Step],0))</f>
        <v>5G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362010003</v>
      </c>
      <c r="H5896" s="134">
        <f>Systematic[[#This Row],[SampleVariableLabel]]+100*Systematic[[#This Row],[State]]</f>
        <v>362010803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362</v>
      </c>
      <c r="B5897" s="1">
        <f>IF(C5897=0,IF(B5896=Protocol!$V$20,1,B5896+1),B5896)</f>
        <v>1</v>
      </c>
      <c r="C5897" s="1">
        <f>IF(C5896+1=Protocol!$V$21,0,C5896+1)</f>
        <v>9</v>
      </c>
      <c r="D5897" s="1">
        <f t="shared" si="201"/>
        <v>4</v>
      </c>
      <c r="E5897" s="1" t="str">
        <f>INDEX(Protocol[Mark],MATCH(C5897,Protocol[Step],0))</f>
        <v>6S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362010004</v>
      </c>
      <c r="H5897" s="134">
        <f>Systematic[[#This Row],[SampleVariableLabel]]+100*Systematic[[#This Row],[State]]</f>
        <v>362010904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362</v>
      </c>
      <c r="B5898" s="1">
        <f>IF(C5898=0,IF(B5897=Protocol!$V$20,1,B5897+1),B5897)</f>
        <v>1</v>
      </c>
      <c r="C5898" s="1">
        <f>IF(C5897+1=Protocol!$V$21,0,C5897+1)</f>
        <v>10</v>
      </c>
      <c r="D5898" s="1">
        <f t="shared" si="201"/>
        <v>5</v>
      </c>
      <c r="E5898" s="1" t="str">
        <f>INDEX(Protocol[Mark],MATCH(C5898,Protocol[Step],0))</f>
        <v>7Gp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362010005</v>
      </c>
      <c r="H5898" s="134">
        <f>Systematic[[#This Row],[SampleVariableLabel]]+100*Systematic[[#This Row],[State]]</f>
        <v>362011005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362</v>
      </c>
      <c r="B5899" s="1">
        <f>IF(C5899=0,IF(B5898=Protocol!$V$20,1,B5898+1),B5898)</f>
        <v>1</v>
      </c>
      <c r="C5899" s="1">
        <f>IF(C5898+1=Protocol!$V$21,0,C5898+1)</f>
        <v>11</v>
      </c>
      <c r="D5899" s="1">
        <f t="shared" si="201"/>
        <v>6</v>
      </c>
      <c r="E5899" s="1" t="str">
        <f>INDEX(Protocol[Mark],MATCH(C5899,Protocol[Step],0))</f>
        <v>8U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362010006</v>
      </c>
      <c r="H5899" s="134">
        <f>Systematic[[#This Row],[SampleVariableLabel]]+100*Systematic[[#This Row],[State]]</f>
        <v>362011106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362</v>
      </c>
      <c r="B5900" s="1">
        <f>IF(C5900=0,IF(B5899=Protocol!$V$20,1,B5899+1),B5899)</f>
        <v>1</v>
      </c>
      <c r="C5900" s="1">
        <f>IF(C5899+1=Protocol!$V$21,0,C5899+1)</f>
        <v>12</v>
      </c>
      <c r="D5900" s="1">
        <f t="shared" si="201"/>
        <v>1</v>
      </c>
      <c r="E5900" s="1" t="str">
        <f>INDEX(Protocol[Mark],MATCH(C5900,Protocol[Step],0))</f>
        <v>9Rot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362010001</v>
      </c>
      <c r="H5900" s="134">
        <f>Systematic[[#This Row],[SampleVariableLabel]]+100*Systematic[[#This Row],[State]]</f>
        <v>362011201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362</v>
      </c>
      <c r="B5901" s="1">
        <f>IF(C5901=0,IF(B5900=Protocol!$V$20,1,B5900+1),B5900)</f>
        <v>1</v>
      </c>
      <c r="C5901" s="1">
        <f>IF(C5900+1=Protocol!$V$21,0,C5900+1)</f>
        <v>13</v>
      </c>
      <c r="D5901" s="1">
        <f t="shared" si="201"/>
        <v>2</v>
      </c>
      <c r="E5901" s="1" t="str">
        <f>INDEX(Protocol[Mark],MATCH(C5901,Protocol[Step],0))</f>
        <v>10Ama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362010002</v>
      </c>
      <c r="H5901" s="134">
        <f>Systematic[[#This Row],[SampleVariableLabel]]+100*Systematic[[#This Row],[State]]</f>
        <v>362011302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363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R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363010003</v>
      </c>
      <c r="H5902" s="134">
        <f>Systematic[[#This Row],[SampleVariableLabel]]+100*Systematic[[#This Row],[State]]</f>
        <v>363010003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363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1Dig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363010004</v>
      </c>
      <c r="H5903" s="134">
        <f>Systematic[[#This Row],[SampleVariableLabel]]+100*Systematic[[#This Row],[State]]</f>
        <v>363010104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363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(D)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363010005</v>
      </c>
      <c r="H5904" s="134">
        <f>Systematic[[#This Row],[SampleVariableLabel]]+100*Systematic[[#This Row],[State]]</f>
        <v>363010205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363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(M.1)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363010006</v>
      </c>
      <c r="H5905" s="134">
        <f>Systematic[[#This Row],[SampleVariableLabel]]+100*Systematic[[#This Row],[State]]</f>
        <v>363010306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363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2Oct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363010001</v>
      </c>
      <c r="H5906" s="134">
        <f>Systematic[[#This Row],[SampleVariableLabel]]+100*Systematic[[#This Row],[State]]</f>
        <v>363010401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363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3M2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363010002</v>
      </c>
      <c r="H5907" s="134">
        <f>Systematic[[#This Row],[SampleVariableLabel]]+100*Systematic[[#This Row],[State]]</f>
        <v>363010502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363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M(c)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363010003</v>
      </c>
      <c r="H5908" s="134">
        <f>Systematic[[#This Row],[SampleVariableLabel]]+100*Systematic[[#This Row],[State]]</f>
        <v>363010603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363</v>
      </c>
      <c r="B5909" s="1">
        <f>IF(C5909=0,IF(B5908=Protocol!$V$20,1,B5908+1),B5908)</f>
        <v>1</v>
      </c>
      <c r="C5909" s="1">
        <f>IF(C5908+1=Protocol!$V$21,0,C5908+1)</f>
        <v>7</v>
      </c>
      <c r="D5909" s="1">
        <f t="shared" si="201"/>
        <v>4</v>
      </c>
      <c r="E5909" s="1" t="str">
        <f>INDEX(Protocol[Mark],MATCH(C5909,Protocol[Step],0))</f>
        <v>4P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363010004</v>
      </c>
      <c r="H5909" s="134">
        <f>Systematic[[#This Row],[SampleVariableLabel]]+100*Systematic[[#This Row],[State]]</f>
        <v>363010704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363</v>
      </c>
      <c r="B5910" s="1">
        <f>IF(C5910=0,IF(B5909=Protocol!$V$20,1,B5909+1),B5909)</f>
        <v>1</v>
      </c>
      <c r="C5910" s="1">
        <f>IF(C5909+1=Protocol!$V$21,0,C5909+1)</f>
        <v>8</v>
      </c>
      <c r="D5910" s="1">
        <f t="shared" si="201"/>
        <v>5</v>
      </c>
      <c r="E5910" s="1" t="str">
        <f>INDEX(Protocol[Mark],MATCH(C5910,Protocol[Step],0))</f>
        <v>5G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363010005</v>
      </c>
      <c r="H5910" s="134">
        <f>Systematic[[#This Row],[SampleVariableLabel]]+100*Systematic[[#This Row],[State]]</f>
        <v>363010805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363</v>
      </c>
      <c r="B5911" s="1">
        <f>IF(C5911=0,IF(B5910=Protocol!$V$20,1,B5910+1),B5910)</f>
        <v>1</v>
      </c>
      <c r="C5911" s="1">
        <f>IF(C5910+1=Protocol!$V$21,0,C5910+1)</f>
        <v>9</v>
      </c>
      <c r="D5911" s="1">
        <f t="shared" si="201"/>
        <v>6</v>
      </c>
      <c r="E5911" s="1" t="str">
        <f>INDEX(Protocol[Mark],MATCH(C5911,Protocol[Step],0))</f>
        <v>6S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363010006</v>
      </c>
      <c r="H5911" s="134">
        <f>Systematic[[#This Row],[SampleVariableLabel]]+100*Systematic[[#This Row],[State]]</f>
        <v>363010906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363</v>
      </c>
      <c r="B5912" s="1">
        <f>IF(C5912=0,IF(B5911=Protocol!$V$20,1,B5911+1),B5911)</f>
        <v>1</v>
      </c>
      <c r="C5912" s="1">
        <f>IF(C5911+1=Protocol!$V$21,0,C5911+1)</f>
        <v>10</v>
      </c>
      <c r="D5912" s="1">
        <f t="shared" si="201"/>
        <v>1</v>
      </c>
      <c r="E5912" s="1" t="str">
        <f>INDEX(Protocol[Mark],MATCH(C5912,Protocol[Step],0))</f>
        <v>7Gp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363010001</v>
      </c>
      <c r="H5912" s="134">
        <f>Systematic[[#This Row],[SampleVariableLabel]]+100*Systematic[[#This Row],[State]]</f>
        <v>363011001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363</v>
      </c>
      <c r="B5913" s="1">
        <f>IF(C5913=0,IF(B5912=Protocol!$V$20,1,B5912+1),B5912)</f>
        <v>1</v>
      </c>
      <c r="C5913" s="1">
        <f>IF(C5912+1=Protocol!$V$21,0,C5912+1)</f>
        <v>11</v>
      </c>
      <c r="D5913" s="1">
        <f t="shared" si="201"/>
        <v>2</v>
      </c>
      <c r="E5913" s="1" t="str">
        <f>INDEX(Protocol[Mark],MATCH(C5913,Protocol[Step],0))</f>
        <v>8U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363010002</v>
      </c>
      <c r="H5913" s="134">
        <f>Systematic[[#This Row],[SampleVariableLabel]]+100*Systematic[[#This Row],[State]]</f>
        <v>363011102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363</v>
      </c>
      <c r="B5914" s="1">
        <f>IF(C5914=0,IF(B5913=Protocol!$V$20,1,B5913+1),B5913)</f>
        <v>1</v>
      </c>
      <c r="C5914" s="1">
        <f>IF(C5913+1=Protocol!$V$21,0,C5913+1)</f>
        <v>12</v>
      </c>
      <c r="D5914" s="1">
        <f t="shared" si="201"/>
        <v>3</v>
      </c>
      <c r="E5914" s="1" t="str">
        <f>INDEX(Protocol[Mark],MATCH(C5914,Protocol[Step],0))</f>
        <v>9Rot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363010003</v>
      </c>
      <c r="H5914" s="134">
        <f>Systematic[[#This Row],[SampleVariableLabel]]+100*Systematic[[#This Row],[State]]</f>
        <v>363011203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363</v>
      </c>
      <c r="B5915" s="1">
        <f>IF(C5915=0,IF(B5914=Protocol!$V$20,1,B5914+1),B5914)</f>
        <v>1</v>
      </c>
      <c r="C5915" s="1">
        <f>IF(C5914+1=Protocol!$V$21,0,C5914+1)</f>
        <v>13</v>
      </c>
      <c r="D5915" s="1">
        <f t="shared" si="201"/>
        <v>4</v>
      </c>
      <c r="E5915" s="1" t="str">
        <f>INDEX(Protocol[Mark],MATCH(C5915,Protocol[Step],0))</f>
        <v>10Ama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363010004</v>
      </c>
      <c r="H5915" s="134">
        <f>Systematic[[#This Row],[SampleVariableLabel]]+100*Systematic[[#This Row],[State]]</f>
        <v>363011304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364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R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364010005</v>
      </c>
      <c r="H5916" s="134">
        <f>Systematic[[#This Row],[SampleVariableLabel]]+100*Systematic[[#This Row],[State]]</f>
        <v>364010005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364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1Dig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364010006</v>
      </c>
      <c r="H5917" s="134">
        <f>Systematic[[#This Row],[SampleVariableLabel]]+100*Systematic[[#This Row],[State]]</f>
        <v>364010106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364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(D)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364010001</v>
      </c>
      <c r="H5918" s="134">
        <f>Systematic[[#This Row],[SampleVariableLabel]]+100*Systematic[[#This Row],[State]]</f>
        <v>364010201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364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(M.1)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364010002</v>
      </c>
      <c r="H5919" s="134">
        <f>Systematic[[#This Row],[SampleVariableLabel]]+100*Systematic[[#This Row],[State]]</f>
        <v>364010302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364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2Oct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364010003</v>
      </c>
      <c r="H5920" s="134">
        <f>Systematic[[#This Row],[SampleVariableLabel]]+100*Systematic[[#This Row],[State]]</f>
        <v>364010403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364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3M2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364010004</v>
      </c>
      <c r="H5921" s="134">
        <f>Systematic[[#This Row],[SampleVariableLabel]]+100*Systematic[[#This Row],[State]]</f>
        <v>364010504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364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M(c)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364010005</v>
      </c>
      <c r="H5922" s="134">
        <f>Systematic[[#This Row],[SampleVariableLabel]]+100*Systematic[[#This Row],[State]]</f>
        <v>364010605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364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4P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364010006</v>
      </c>
      <c r="H5923" s="134">
        <f>Systematic[[#This Row],[SampleVariableLabel]]+100*Systematic[[#This Row],[State]]</f>
        <v>364010706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364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5G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364010001</v>
      </c>
      <c r="H5924" s="134">
        <f>Systematic[[#This Row],[SampleVariableLabel]]+100*Systematic[[#This Row],[State]]</f>
        <v>364010801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364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6S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364010002</v>
      </c>
      <c r="H5925" s="134">
        <f>Systematic[[#This Row],[SampleVariableLabel]]+100*Systematic[[#This Row],[State]]</f>
        <v>364010902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364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7Gp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364010003</v>
      </c>
      <c r="H5926" s="134">
        <f>Systematic[[#This Row],[SampleVariableLabel]]+100*Systematic[[#This Row],[State]]</f>
        <v>364011003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364</v>
      </c>
      <c r="B5927" s="1">
        <f>IF(C5927=0,IF(B5926=Protocol!$V$20,1,B5926+1),B5926)</f>
        <v>1</v>
      </c>
      <c r="C5927" s="1">
        <f>IF(C5926+1=Protocol!$V$21,0,C5926+1)</f>
        <v>11</v>
      </c>
      <c r="D5927" s="1">
        <f t="shared" si="201"/>
        <v>4</v>
      </c>
      <c r="E5927" s="1" t="str">
        <f>INDEX(Protocol[Mark],MATCH(C5927,Protocol[Step],0))</f>
        <v>8U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364010004</v>
      </c>
      <c r="H5927" s="134">
        <f>Systematic[[#This Row],[SampleVariableLabel]]+100*Systematic[[#This Row],[State]]</f>
        <v>364011104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364</v>
      </c>
      <c r="B5928" s="1">
        <f>IF(C5928=0,IF(B5927=Protocol!$V$20,1,B5927+1),B5927)</f>
        <v>1</v>
      </c>
      <c r="C5928" s="1">
        <f>IF(C5927+1=Protocol!$V$21,0,C5927+1)</f>
        <v>12</v>
      </c>
      <c r="D5928" s="1">
        <f t="shared" si="201"/>
        <v>5</v>
      </c>
      <c r="E5928" s="1" t="str">
        <f>INDEX(Protocol[Mark],MATCH(C5928,Protocol[Step],0))</f>
        <v>9Rot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364010005</v>
      </c>
      <c r="H5928" s="134">
        <f>Systematic[[#This Row],[SampleVariableLabel]]+100*Systematic[[#This Row],[State]]</f>
        <v>364011205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364</v>
      </c>
      <c r="B5929" s="1">
        <f>IF(C5929=0,IF(B5928=Protocol!$V$20,1,B5928+1),B5928)</f>
        <v>1</v>
      </c>
      <c r="C5929" s="1">
        <f>IF(C5928+1=Protocol!$V$21,0,C5928+1)</f>
        <v>13</v>
      </c>
      <c r="D5929" s="1">
        <f t="shared" si="201"/>
        <v>6</v>
      </c>
      <c r="E5929" s="1" t="str">
        <f>INDEX(Protocol[Mark],MATCH(C5929,Protocol[Step],0))</f>
        <v>10Ama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364010006</v>
      </c>
      <c r="H5929" s="134">
        <f>Systematic[[#This Row],[SampleVariableLabel]]+100*Systematic[[#This Row],[State]]</f>
        <v>364011306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365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R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365010001</v>
      </c>
      <c r="H5930" s="134">
        <f>Systematic[[#This Row],[SampleVariableLabel]]+100*Systematic[[#This Row],[State]]</f>
        <v>365010001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365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1Dig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365010002</v>
      </c>
      <c r="H5931" s="134">
        <f>Systematic[[#This Row],[SampleVariableLabel]]+100*Systematic[[#This Row],[State]]</f>
        <v>365010102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365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(D)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365010003</v>
      </c>
      <c r="H5932" s="134">
        <f>Systematic[[#This Row],[SampleVariableLabel]]+100*Systematic[[#This Row],[State]]</f>
        <v>365010203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365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(M.1)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365010004</v>
      </c>
      <c r="H5933" s="134">
        <f>Systematic[[#This Row],[SampleVariableLabel]]+100*Systematic[[#This Row],[State]]</f>
        <v>365010304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365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2Oct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365010005</v>
      </c>
      <c r="H5934" s="134">
        <f>Systematic[[#This Row],[SampleVariableLabel]]+100*Systematic[[#This Row],[State]]</f>
        <v>365010405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365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3M2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365010006</v>
      </c>
      <c r="H5935" s="134">
        <f>Systematic[[#This Row],[SampleVariableLabel]]+100*Systematic[[#This Row],[State]]</f>
        <v>365010506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365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M(c)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365010001</v>
      </c>
      <c r="H5936" s="134">
        <f>Systematic[[#This Row],[SampleVariableLabel]]+100*Systematic[[#This Row],[State]]</f>
        <v>365010601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365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4P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365010002</v>
      </c>
      <c r="H5937" s="134">
        <f>Systematic[[#This Row],[SampleVariableLabel]]+100*Systematic[[#This Row],[State]]</f>
        <v>365010702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365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5G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365010003</v>
      </c>
      <c r="H5938" s="134">
        <f>Systematic[[#This Row],[SampleVariableLabel]]+100*Systematic[[#This Row],[State]]</f>
        <v>365010803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365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6S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365010004</v>
      </c>
      <c r="H5939" s="134">
        <f>Systematic[[#This Row],[SampleVariableLabel]]+100*Systematic[[#This Row],[State]]</f>
        <v>365010904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365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7Gp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365010005</v>
      </c>
      <c r="H5940" s="134">
        <f>Systematic[[#This Row],[SampleVariableLabel]]+100*Systematic[[#This Row],[State]]</f>
        <v>365011005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365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8U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365010006</v>
      </c>
      <c r="H5941" s="134">
        <f>Systematic[[#This Row],[SampleVariableLabel]]+100*Systematic[[#This Row],[State]]</f>
        <v>365011106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365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9Rot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365010001</v>
      </c>
      <c r="H5942" s="134">
        <f>Systematic[[#This Row],[SampleVariableLabel]]+100*Systematic[[#This Row],[State]]</f>
        <v>365011201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365</v>
      </c>
      <c r="B5943" s="1">
        <f>IF(C5943=0,IF(B5942=Protocol!$V$20,1,B5942+1),B5942)</f>
        <v>1</v>
      </c>
      <c r="C5943" s="1">
        <f>IF(C5942+1=Protocol!$V$21,0,C5942+1)</f>
        <v>13</v>
      </c>
      <c r="D5943" s="1">
        <f t="shared" si="201"/>
        <v>2</v>
      </c>
      <c r="E5943" s="1" t="str">
        <f>INDEX(Protocol[Mark],MATCH(C5943,Protocol[Step],0))</f>
        <v>10Ama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365010002</v>
      </c>
      <c r="H5943" s="134">
        <f>Systematic[[#This Row],[SampleVariableLabel]]+100*Systematic[[#This Row],[State]]</f>
        <v>365011302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366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R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366010003</v>
      </c>
      <c r="H5944" s="134">
        <f>Systematic[[#This Row],[SampleVariableLabel]]+100*Systematic[[#This Row],[State]]</f>
        <v>366010003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366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1Dig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366010004</v>
      </c>
      <c r="H5945" s="134">
        <f>Systematic[[#This Row],[SampleVariableLabel]]+100*Systematic[[#This Row],[State]]</f>
        <v>366010104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366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(D)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366010005</v>
      </c>
      <c r="H5946" s="134">
        <f>Systematic[[#This Row],[SampleVariableLabel]]+100*Systematic[[#This Row],[State]]</f>
        <v>366010205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366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(M.1)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366010006</v>
      </c>
      <c r="H5947" s="134">
        <f>Systematic[[#This Row],[SampleVariableLabel]]+100*Systematic[[#This Row],[State]]</f>
        <v>366010306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366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2Oct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366010001</v>
      </c>
      <c r="H5948" s="134">
        <f>Systematic[[#This Row],[SampleVariableLabel]]+100*Systematic[[#This Row],[State]]</f>
        <v>366010401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366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3M2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366010002</v>
      </c>
      <c r="H5949" s="134">
        <f>Systematic[[#This Row],[SampleVariableLabel]]+100*Systematic[[#This Row],[State]]</f>
        <v>366010502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366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M(c)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366010003</v>
      </c>
      <c r="H5950" s="134">
        <f>Systematic[[#This Row],[SampleVariableLabel]]+100*Systematic[[#This Row],[State]]</f>
        <v>366010603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366</v>
      </c>
      <c r="B5951" s="1">
        <f>IF(C5951=0,IF(B5950=Protocol!$V$20,1,B5950+1),B5950)</f>
        <v>1</v>
      </c>
      <c r="C5951" s="1">
        <f>IF(C5950+1=Protocol!$V$21,0,C5950+1)</f>
        <v>7</v>
      </c>
      <c r="D5951" s="1">
        <f t="shared" si="201"/>
        <v>4</v>
      </c>
      <c r="E5951" s="1" t="str">
        <f>INDEX(Protocol[Mark],MATCH(C5951,Protocol[Step],0))</f>
        <v>4P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366010004</v>
      </c>
      <c r="H5951" s="134">
        <f>Systematic[[#This Row],[SampleVariableLabel]]+100*Systematic[[#This Row],[State]]</f>
        <v>366010704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366</v>
      </c>
      <c r="B5952" s="1">
        <f>IF(C5952=0,IF(B5951=Protocol!$V$20,1,B5951+1),B5951)</f>
        <v>1</v>
      </c>
      <c r="C5952" s="1">
        <f>IF(C5951+1=Protocol!$V$21,0,C5951+1)</f>
        <v>8</v>
      </c>
      <c r="D5952" s="1">
        <f t="shared" si="201"/>
        <v>5</v>
      </c>
      <c r="E5952" s="1" t="str">
        <f>INDEX(Protocol[Mark],MATCH(C5952,Protocol[Step],0))</f>
        <v>5G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366010005</v>
      </c>
      <c r="H5952" s="134">
        <f>Systematic[[#This Row],[SampleVariableLabel]]+100*Systematic[[#This Row],[State]]</f>
        <v>366010805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366</v>
      </c>
      <c r="B5953" s="1">
        <f>IF(C5953=0,IF(B5952=Protocol!$V$20,1,B5952+1),B5952)</f>
        <v>1</v>
      </c>
      <c r="C5953" s="1">
        <f>IF(C5952+1=Protocol!$V$21,0,C5952+1)</f>
        <v>9</v>
      </c>
      <c r="D5953" s="1">
        <f t="shared" si="201"/>
        <v>6</v>
      </c>
      <c r="E5953" s="1" t="str">
        <f>INDEX(Protocol[Mark],MATCH(C5953,Protocol[Step],0))</f>
        <v>6S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366010006</v>
      </c>
      <c r="H5953" s="134">
        <f>Systematic[[#This Row],[SampleVariableLabel]]+100*Systematic[[#This Row],[State]]</f>
        <v>366010906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366</v>
      </c>
      <c r="B5954" s="1">
        <f>IF(C5954=0,IF(B5953=Protocol!$V$20,1,B5953+1),B5953)</f>
        <v>1</v>
      </c>
      <c r="C5954" s="1">
        <f>IF(C5953+1=Protocol!$V$21,0,C5953+1)</f>
        <v>10</v>
      </c>
      <c r="D5954" s="1">
        <f t="shared" si="201"/>
        <v>1</v>
      </c>
      <c r="E5954" s="1" t="str">
        <f>INDEX(Protocol[Mark],MATCH(C5954,Protocol[Step],0))</f>
        <v>7Gp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366010001</v>
      </c>
      <c r="H5954" s="134">
        <f>Systematic[[#This Row],[SampleVariableLabel]]+100*Systematic[[#This Row],[State]]</f>
        <v>366011001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366</v>
      </c>
      <c r="B5955" s="1">
        <f>IF(C5955=0,IF(B5954=Protocol!$V$20,1,B5954+1),B5954)</f>
        <v>1</v>
      </c>
      <c r="C5955" s="1">
        <f>IF(C5954+1=Protocol!$V$21,0,C5954+1)</f>
        <v>11</v>
      </c>
      <c r="D5955" s="1">
        <f t="shared" ref="D5955:D6018" si="203">IF(D5954=nVariables,1,D5954+1)</f>
        <v>2</v>
      </c>
      <c r="E5955" s="1" t="str">
        <f>INDEX(Protocol[Mark],MATCH(C5955,Protocol[Step],0))</f>
        <v>8U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366010002</v>
      </c>
      <c r="H5955" s="134">
        <f>Systematic[[#This Row],[SampleVariableLabel]]+100*Systematic[[#This Row],[State]]</f>
        <v>366011102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366</v>
      </c>
      <c r="B5956" s="1">
        <f>IF(C5956=0,IF(B5955=Protocol!$V$20,1,B5955+1),B5955)</f>
        <v>1</v>
      </c>
      <c r="C5956" s="1">
        <f>IF(C5955+1=Protocol!$V$21,0,C5955+1)</f>
        <v>12</v>
      </c>
      <c r="D5956" s="1">
        <f t="shared" si="203"/>
        <v>3</v>
      </c>
      <c r="E5956" s="1" t="str">
        <f>INDEX(Protocol[Mark],MATCH(C5956,Protocol[Step],0))</f>
        <v>9Rot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366010003</v>
      </c>
      <c r="H5956" s="134">
        <f>Systematic[[#This Row],[SampleVariableLabel]]+100*Systematic[[#This Row],[State]]</f>
        <v>366011203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366</v>
      </c>
      <c r="B5957" s="1">
        <f>IF(C5957=0,IF(B5956=Protocol!$V$20,1,B5956+1),B5956)</f>
        <v>1</v>
      </c>
      <c r="C5957" s="1">
        <f>IF(C5956+1=Protocol!$V$21,0,C5956+1)</f>
        <v>13</v>
      </c>
      <c r="D5957" s="1">
        <f t="shared" si="203"/>
        <v>4</v>
      </c>
      <c r="E5957" s="1" t="str">
        <f>INDEX(Protocol[Mark],MATCH(C5957,Protocol[Step],0))</f>
        <v>10Ama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366010004</v>
      </c>
      <c r="H5957" s="134">
        <f>Systematic[[#This Row],[SampleVariableLabel]]+100*Systematic[[#This Row],[State]]</f>
        <v>366011304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367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R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367010005</v>
      </c>
      <c r="H5958" s="134">
        <f>Systematic[[#This Row],[SampleVariableLabel]]+100*Systematic[[#This Row],[State]]</f>
        <v>367010005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367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1Dig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367010006</v>
      </c>
      <c r="H5959" s="134">
        <f>Systematic[[#This Row],[SampleVariableLabel]]+100*Systematic[[#This Row],[State]]</f>
        <v>367010106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367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(D)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367010001</v>
      </c>
      <c r="H5960" s="134">
        <f>Systematic[[#This Row],[SampleVariableLabel]]+100*Systematic[[#This Row],[State]]</f>
        <v>367010201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367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(M.1)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367010002</v>
      </c>
      <c r="H5961" s="134">
        <f>Systematic[[#This Row],[SampleVariableLabel]]+100*Systematic[[#This Row],[State]]</f>
        <v>367010302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367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2Oct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367010003</v>
      </c>
      <c r="H5962" s="134">
        <f>Systematic[[#This Row],[SampleVariableLabel]]+100*Systematic[[#This Row],[State]]</f>
        <v>367010403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367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3M2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367010004</v>
      </c>
      <c r="H5963" s="134">
        <f>Systematic[[#This Row],[SampleVariableLabel]]+100*Systematic[[#This Row],[State]]</f>
        <v>367010504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367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M(c)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367010005</v>
      </c>
      <c r="H5964" s="134">
        <f>Systematic[[#This Row],[SampleVariableLabel]]+100*Systematic[[#This Row],[State]]</f>
        <v>367010605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367</v>
      </c>
      <c r="B5965" s="1">
        <f>IF(C5965=0,IF(B5964=Protocol!$V$20,1,B5964+1),B5964)</f>
        <v>1</v>
      </c>
      <c r="C5965" s="1">
        <f>IF(C5964+1=Protocol!$V$21,0,C5964+1)</f>
        <v>7</v>
      </c>
      <c r="D5965" s="1">
        <f t="shared" si="203"/>
        <v>6</v>
      </c>
      <c r="E5965" s="1" t="str">
        <f>INDEX(Protocol[Mark],MATCH(C5965,Protocol[Step],0))</f>
        <v>4P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367010006</v>
      </c>
      <c r="H5965" s="134">
        <f>Systematic[[#This Row],[SampleVariableLabel]]+100*Systematic[[#This Row],[State]]</f>
        <v>367010706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367</v>
      </c>
      <c r="B5966" s="1">
        <f>IF(C5966=0,IF(B5965=Protocol!$V$20,1,B5965+1),B5965)</f>
        <v>1</v>
      </c>
      <c r="C5966" s="1">
        <f>IF(C5965+1=Protocol!$V$21,0,C5965+1)</f>
        <v>8</v>
      </c>
      <c r="D5966" s="1">
        <f t="shared" si="203"/>
        <v>1</v>
      </c>
      <c r="E5966" s="1" t="str">
        <f>INDEX(Protocol[Mark],MATCH(C5966,Protocol[Step],0))</f>
        <v>5G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367010001</v>
      </c>
      <c r="H5966" s="134">
        <f>Systematic[[#This Row],[SampleVariableLabel]]+100*Systematic[[#This Row],[State]]</f>
        <v>367010801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367</v>
      </c>
      <c r="B5967" s="1">
        <f>IF(C5967=0,IF(B5966=Protocol!$V$20,1,B5966+1),B5966)</f>
        <v>1</v>
      </c>
      <c r="C5967" s="1">
        <f>IF(C5966+1=Protocol!$V$21,0,C5966+1)</f>
        <v>9</v>
      </c>
      <c r="D5967" s="1">
        <f t="shared" si="203"/>
        <v>2</v>
      </c>
      <c r="E5967" s="1" t="str">
        <f>INDEX(Protocol[Mark],MATCH(C5967,Protocol[Step],0))</f>
        <v>6S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367010002</v>
      </c>
      <c r="H5967" s="134">
        <f>Systematic[[#This Row],[SampleVariableLabel]]+100*Systematic[[#This Row],[State]]</f>
        <v>367010902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367</v>
      </c>
      <c r="B5968" s="1">
        <f>IF(C5968=0,IF(B5967=Protocol!$V$20,1,B5967+1),B5967)</f>
        <v>1</v>
      </c>
      <c r="C5968" s="1">
        <f>IF(C5967+1=Protocol!$V$21,0,C5967+1)</f>
        <v>10</v>
      </c>
      <c r="D5968" s="1">
        <f t="shared" si="203"/>
        <v>3</v>
      </c>
      <c r="E5968" s="1" t="str">
        <f>INDEX(Protocol[Mark],MATCH(C5968,Protocol[Step],0))</f>
        <v>7Gp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367010003</v>
      </c>
      <c r="H5968" s="134">
        <f>Systematic[[#This Row],[SampleVariableLabel]]+100*Systematic[[#This Row],[State]]</f>
        <v>367011003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367</v>
      </c>
      <c r="B5969" s="1">
        <f>IF(C5969=0,IF(B5968=Protocol!$V$20,1,B5968+1),B5968)</f>
        <v>1</v>
      </c>
      <c r="C5969" s="1">
        <f>IF(C5968+1=Protocol!$V$21,0,C5968+1)</f>
        <v>11</v>
      </c>
      <c r="D5969" s="1">
        <f t="shared" si="203"/>
        <v>4</v>
      </c>
      <c r="E5969" s="1" t="str">
        <f>INDEX(Protocol[Mark],MATCH(C5969,Protocol[Step],0))</f>
        <v>8U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367010004</v>
      </c>
      <c r="H5969" s="134">
        <f>Systematic[[#This Row],[SampleVariableLabel]]+100*Systematic[[#This Row],[State]]</f>
        <v>367011104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367</v>
      </c>
      <c r="B5970" s="1">
        <f>IF(C5970=0,IF(B5969=Protocol!$V$20,1,B5969+1),B5969)</f>
        <v>1</v>
      </c>
      <c r="C5970" s="1">
        <f>IF(C5969+1=Protocol!$V$21,0,C5969+1)</f>
        <v>12</v>
      </c>
      <c r="D5970" s="1">
        <f t="shared" si="203"/>
        <v>5</v>
      </c>
      <c r="E5970" s="1" t="str">
        <f>INDEX(Protocol[Mark],MATCH(C5970,Protocol[Step],0))</f>
        <v>9Rot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367010005</v>
      </c>
      <c r="H5970" s="134">
        <f>Systematic[[#This Row],[SampleVariableLabel]]+100*Systematic[[#This Row],[State]]</f>
        <v>367011205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367</v>
      </c>
      <c r="B5971" s="1">
        <f>IF(C5971=0,IF(B5970=Protocol!$V$20,1,B5970+1),B5970)</f>
        <v>1</v>
      </c>
      <c r="C5971" s="1">
        <f>IF(C5970+1=Protocol!$V$21,0,C5970+1)</f>
        <v>13</v>
      </c>
      <c r="D5971" s="1">
        <f t="shared" si="203"/>
        <v>6</v>
      </c>
      <c r="E5971" s="1" t="str">
        <f>INDEX(Protocol[Mark],MATCH(C5971,Protocol[Step],0))</f>
        <v>10Ama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367010006</v>
      </c>
      <c r="H5971" s="134">
        <f>Systematic[[#This Row],[SampleVariableLabel]]+100*Systematic[[#This Row],[State]]</f>
        <v>367011306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368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R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368010001</v>
      </c>
      <c r="H5972" s="134">
        <f>Systematic[[#This Row],[SampleVariableLabel]]+100*Systematic[[#This Row],[State]]</f>
        <v>368010001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368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1Dig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368010002</v>
      </c>
      <c r="H5973" s="134">
        <f>Systematic[[#This Row],[SampleVariableLabel]]+100*Systematic[[#This Row],[State]]</f>
        <v>368010102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368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(D)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368010003</v>
      </c>
      <c r="H5974" s="134">
        <f>Systematic[[#This Row],[SampleVariableLabel]]+100*Systematic[[#This Row],[State]]</f>
        <v>368010203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368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(M.1)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368010004</v>
      </c>
      <c r="H5975" s="134">
        <f>Systematic[[#This Row],[SampleVariableLabel]]+100*Systematic[[#This Row],[State]]</f>
        <v>368010304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368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2Oct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368010005</v>
      </c>
      <c r="H5976" s="134">
        <f>Systematic[[#This Row],[SampleVariableLabel]]+100*Systematic[[#This Row],[State]]</f>
        <v>368010405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368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3M2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368010006</v>
      </c>
      <c r="H5977" s="134">
        <f>Systematic[[#This Row],[SampleVariableLabel]]+100*Systematic[[#This Row],[State]]</f>
        <v>368010506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368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M(c)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368010001</v>
      </c>
      <c r="H5978" s="134">
        <f>Systematic[[#This Row],[SampleVariableLabel]]+100*Systematic[[#This Row],[State]]</f>
        <v>368010601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368</v>
      </c>
      <c r="B5979" s="1">
        <f>IF(C5979=0,IF(B5978=Protocol!$V$20,1,B5978+1),B5978)</f>
        <v>1</v>
      </c>
      <c r="C5979" s="1">
        <f>IF(C5978+1=Protocol!$V$21,0,C5978+1)</f>
        <v>7</v>
      </c>
      <c r="D5979" s="1">
        <f t="shared" si="203"/>
        <v>2</v>
      </c>
      <c r="E5979" s="1" t="str">
        <f>INDEX(Protocol[Mark],MATCH(C5979,Protocol[Step],0))</f>
        <v>4P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368010002</v>
      </c>
      <c r="H5979" s="134">
        <f>Systematic[[#This Row],[SampleVariableLabel]]+100*Systematic[[#This Row],[State]]</f>
        <v>368010702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368</v>
      </c>
      <c r="B5980" s="1">
        <f>IF(C5980=0,IF(B5979=Protocol!$V$20,1,B5979+1),B5979)</f>
        <v>1</v>
      </c>
      <c r="C5980" s="1">
        <f>IF(C5979+1=Protocol!$V$21,0,C5979+1)</f>
        <v>8</v>
      </c>
      <c r="D5980" s="1">
        <f t="shared" si="203"/>
        <v>3</v>
      </c>
      <c r="E5980" s="1" t="str">
        <f>INDEX(Protocol[Mark],MATCH(C5980,Protocol[Step],0))</f>
        <v>5G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368010003</v>
      </c>
      <c r="H5980" s="134">
        <f>Systematic[[#This Row],[SampleVariableLabel]]+100*Systematic[[#This Row],[State]]</f>
        <v>368010803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368</v>
      </c>
      <c r="B5981" s="1">
        <f>IF(C5981=0,IF(B5980=Protocol!$V$20,1,B5980+1),B5980)</f>
        <v>1</v>
      </c>
      <c r="C5981" s="1">
        <f>IF(C5980+1=Protocol!$V$21,0,C5980+1)</f>
        <v>9</v>
      </c>
      <c r="D5981" s="1">
        <f t="shared" si="203"/>
        <v>4</v>
      </c>
      <c r="E5981" s="1" t="str">
        <f>INDEX(Protocol[Mark],MATCH(C5981,Protocol[Step],0))</f>
        <v>6S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368010004</v>
      </c>
      <c r="H5981" s="134">
        <f>Systematic[[#This Row],[SampleVariableLabel]]+100*Systematic[[#This Row],[State]]</f>
        <v>368010904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368</v>
      </c>
      <c r="B5982" s="1">
        <f>IF(C5982=0,IF(B5981=Protocol!$V$20,1,B5981+1),B5981)</f>
        <v>1</v>
      </c>
      <c r="C5982" s="1">
        <f>IF(C5981+1=Protocol!$V$21,0,C5981+1)</f>
        <v>10</v>
      </c>
      <c r="D5982" s="1">
        <f t="shared" si="203"/>
        <v>5</v>
      </c>
      <c r="E5982" s="1" t="str">
        <f>INDEX(Protocol[Mark],MATCH(C5982,Protocol[Step],0))</f>
        <v>7Gp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368010005</v>
      </c>
      <c r="H5982" s="134">
        <f>Systematic[[#This Row],[SampleVariableLabel]]+100*Systematic[[#This Row],[State]]</f>
        <v>368011005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368</v>
      </c>
      <c r="B5983" s="1">
        <f>IF(C5983=0,IF(B5982=Protocol!$V$20,1,B5982+1),B5982)</f>
        <v>1</v>
      </c>
      <c r="C5983" s="1">
        <f>IF(C5982+1=Protocol!$V$21,0,C5982+1)</f>
        <v>11</v>
      </c>
      <c r="D5983" s="1">
        <f t="shared" si="203"/>
        <v>6</v>
      </c>
      <c r="E5983" s="1" t="str">
        <f>INDEX(Protocol[Mark],MATCH(C5983,Protocol[Step],0))</f>
        <v>8U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368010006</v>
      </c>
      <c r="H5983" s="134">
        <f>Systematic[[#This Row],[SampleVariableLabel]]+100*Systematic[[#This Row],[State]]</f>
        <v>368011106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368</v>
      </c>
      <c r="B5984" s="1">
        <f>IF(C5984=0,IF(B5983=Protocol!$V$20,1,B5983+1),B5983)</f>
        <v>1</v>
      </c>
      <c r="C5984" s="1">
        <f>IF(C5983+1=Protocol!$V$21,0,C5983+1)</f>
        <v>12</v>
      </c>
      <c r="D5984" s="1">
        <f t="shared" si="203"/>
        <v>1</v>
      </c>
      <c r="E5984" s="1" t="str">
        <f>INDEX(Protocol[Mark],MATCH(C5984,Protocol[Step],0))</f>
        <v>9Rot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368010001</v>
      </c>
      <c r="H5984" s="134">
        <f>Systematic[[#This Row],[SampleVariableLabel]]+100*Systematic[[#This Row],[State]]</f>
        <v>368011201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368</v>
      </c>
      <c r="B5985" s="1">
        <f>IF(C5985=0,IF(B5984=Protocol!$V$20,1,B5984+1),B5984)</f>
        <v>1</v>
      </c>
      <c r="C5985" s="1">
        <f>IF(C5984+1=Protocol!$V$21,0,C5984+1)</f>
        <v>13</v>
      </c>
      <c r="D5985" s="1">
        <f t="shared" si="203"/>
        <v>2</v>
      </c>
      <c r="E5985" s="1" t="str">
        <f>INDEX(Protocol[Mark],MATCH(C5985,Protocol[Step],0))</f>
        <v>10Ama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368010002</v>
      </c>
      <c r="H5985" s="134">
        <f>Systematic[[#This Row],[SampleVariableLabel]]+100*Systematic[[#This Row],[State]]</f>
        <v>368011302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369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R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369010003</v>
      </c>
      <c r="H5986" s="134">
        <f>Systematic[[#This Row],[SampleVariableLabel]]+100*Systematic[[#This Row],[State]]</f>
        <v>369010003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369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369010004</v>
      </c>
      <c r="H5987" s="134">
        <f>Systematic[[#This Row],[SampleVariableLabel]]+100*Systematic[[#This Row],[State]]</f>
        <v>369010104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369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(D)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369010005</v>
      </c>
      <c r="H5988" s="134">
        <f>Systematic[[#This Row],[SampleVariableLabel]]+100*Systematic[[#This Row],[State]]</f>
        <v>369010205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369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(M.1)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369010006</v>
      </c>
      <c r="H5989" s="134">
        <f>Systematic[[#This Row],[SampleVariableLabel]]+100*Systematic[[#This Row],[State]]</f>
        <v>369010306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369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369010001</v>
      </c>
      <c r="H5990" s="134">
        <f>Systematic[[#This Row],[SampleVariableLabel]]+100*Systematic[[#This Row],[State]]</f>
        <v>369010401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369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3M2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369010002</v>
      </c>
      <c r="H5991" s="134">
        <f>Systematic[[#This Row],[SampleVariableLabel]]+100*Systematic[[#This Row],[State]]</f>
        <v>369010502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369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M(c)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369010003</v>
      </c>
      <c r="H5992" s="134">
        <f>Systematic[[#This Row],[SampleVariableLabel]]+100*Systematic[[#This Row],[State]]</f>
        <v>369010603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369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4P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369010004</v>
      </c>
      <c r="H5993" s="134">
        <f>Systematic[[#This Row],[SampleVariableLabel]]+100*Systematic[[#This Row],[State]]</f>
        <v>369010704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369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5G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369010005</v>
      </c>
      <c r="H5994" s="134">
        <f>Systematic[[#This Row],[SampleVariableLabel]]+100*Systematic[[#This Row],[State]]</f>
        <v>369010805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369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6S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369010006</v>
      </c>
      <c r="H5995" s="134">
        <f>Systematic[[#This Row],[SampleVariableLabel]]+100*Systematic[[#This Row],[State]]</f>
        <v>369010906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369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7Gp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369010001</v>
      </c>
      <c r="H5996" s="134">
        <f>Systematic[[#This Row],[SampleVariableLabel]]+100*Systematic[[#This Row],[State]]</f>
        <v>369011001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369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8U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369010002</v>
      </c>
      <c r="H5997" s="134">
        <f>Systematic[[#This Row],[SampleVariableLabel]]+100*Systematic[[#This Row],[State]]</f>
        <v>369011102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369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9Rot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369010003</v>
      </c>
      <c r="H5998" s="134">
        <f>Systematic[[#This Row],[SampleVariableLabel]]+100*Systematic[[#This Row],[State]]</f>
        <v>369011203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369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10Ama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369010004</v>
      </c>
      <c r="H5999" s="134">
        <f>Systematic[[#This Row],[SampleVariableLabel]]+100*Systematic[[#This Row],[State]]</f>
        <v>369011304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370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R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370010005</v>
      </c>
      <c r="H6000" s="134">
        <f>Systematic[[#This Row],[SampleVariableLabel]]+100*Systematic[[#This Row],[State]]</f>
        <v>370010005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370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1Dig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370010006</v>
      </c>
      <c r="H6001" s="134">
        <f>Systematic[[#This Row],[SampleVariableLabel]]+100*Systematic[[#This Row],[State]]</f>
        <v>370010106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370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(D)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370010001</v>
      </c>
      <c r="H6002" s="134">
        <f>Systematic[[#This Row],[SampleVariableLabel]]+100*Systematic[[#This Row],[State]]</f>
        <v>370010201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370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(M.1)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370010002</v>
      </c>
      <c r="H6003" s="134">
        <f>Systematic[[#This Row],[SampleVariableLabel]]+100*Systematic[[#This Row],[State]]</f>
        <v>370010302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370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2Oct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370010003</v>
      </c>
      <c r="H6004" s="134">
        <f>Systematic[[#This Row],[SampleVariableLabel]]+100*Systematic[[#This Row],[State]]</f>
        <v>370010403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370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3M2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370010004</v>
      </c>
      <c r="H6005" s="134">
        <f>Systematic[[#This Row],[SampleVariableLabel]]+100*Systematic[[#This Row],[State]]</f>
        <v>370010504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370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M(c)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370010005</v>
      </c>
      <c r="H6006" s="134">
        <f>Systematic[[#This Row],[SampleVariableLabel]]+100*Systematic[[#This Row],[State]]</f>
        <v>370010605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370</v>
      </c>
      <c r="B6007" s="1">
        <f>IF(C6007=0,IF(B6006=Protocol!$V$20,1,B6006+1),B6006)</f>
        <v>1</v>
      </c>
      <c r="C6007" s="1">
        <f>IF(C6006+1=Protocol!$V$21,0,C6006+1)</f>
        <v>7</v>
      </c>
      <c r="D6007" s="1">
        <f t="shared" si="203"/>
        <v>6</v>
      </c>
      <c r="E6007" s="1" t="str">
        <f>INDEX(Protocol[Mark],MATCH(C6007,Protocol[Step],0))</f>
        <v>4P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370010006</v>
      </c>
      <c r="H6007" s="134">
        <f>Systematic[[#This Row],[SampleVariableLabel]]+100*Systematic[[#This Row],[State]]</f>
        <v>370010706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370</v>
      </c>
      <c r="B6008" s="1">
        <f>IF(C6008=0,IF(B6007=Protocol!$V$20,1,B6007+1),B6007)</f>
        <v>1</v>
      </c>
      <c r="C6008" s="1">
        <f>IF(C6007+1=Protocol!$V$21,0,C6007+1)</f>
        <v>8</v>
      </c>
      <c r="D6008" s="1">
        <f t="shared" si="203"/>
        <v>1</v>
      </c>
      <c r="E6008" s="1" t="str">
        <f>INDEX(Protocol[Mark],MATCH(C6008,Protocol[Step],0))</f>
        <v>5G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370010001</v>
      </c>
      <c r="H6008" s="134">
        <f>Systematic[[#This Row],[SampleVariableLabel]]+100*Systematic[[#This Row],[State]]</f>
        <v>370010801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370</v>
      </c>
      <c r="B6009" s="1">
        <f>IF(C6009=0,IF(B6008=Protocol!$V$20,1,B6008+1),B6008)</f>
        <v>1</v>
      </c>
      <c r="C6009" s="1">
        <f>IF(C6008+1=Protocol!$V$21,0,C6008+1)</f>
        <v>9</v>
      </c>
      <c r="D6009" s="1">
        <f t="shared" si="203"/>
        <v>2</v>
      </c>
      <c r="E6009" s="1" t="str">
        <f>INDEX(Protocol[Mark],MATCH(C6009,Protocol[Step],0))</f>
        <v>6S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370010002</v>
      </c>
      <c r="H6009" s="134">
        <f>Systematic[[#This Row],[SampleVariableLabel]]+100*Systematic[[#This Row],[State]]</f>
        <v>370010902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370</v>
      </c>
      <c r="B6010" s="1">
        <f>IF(C6010=0,IF(B6009=Protocol!$V$20,1,B6009+1),B6009)</f>
        <v>1</v>
      </c>
      <c r="C6010" s="1">
        <f>IF(C6009+1=Protocol!$V$21,0,C6009+1)</f>
        <v>10</v>
      </c>
      <c r="D6010" s="1">
        <f t="shared" si="203"/>
        <v>3</v>
      </c>
      <c r="E6010" s="1" t="str">
        <f>INDEX(Protocol[Mark],MATCH(C6010,Protocol[Step],0))</f>
        <v>7Gp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370010003</v>
      </c>
      <c r="H6010" s="134">
        <f>Systematic[[#This Row],[SampleVariableLabel]]+100*Systematic[[#This Row],[State]]</f>
        <v>370011003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370</v>
      </c>
      <c r="B6011" s="1">
        <f>IF(C6011=0,IF(B6010=Protocol!$V$20,1,B6010+1),B6010)</f>
        <v>1</v>
      </c>
      <c r="C6011" s="1">
        <f>IF(C6010+1=Protocol!$V$21,0,C6010+1)</f>
        <v>11</v>
      </c>
      <c r="D6011" s="1">
        <f t="shared" si="203"/>
        <v>4</v>
      </c>
      <c r="E6011" s="1" t="str">
        <f>INDEX(Protocol[Mark],MATCH(C6011,Protocol[Step],0))</f>
        <v>8U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370010004</v>
      </c>
      <c r="H6011" s="134">
        <f>Systematic[[#This Row],[SampleVariableLabel]]+100*Systematic[[#This Row],[State]]</f>
        <v>370011104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370</v>
      </c>
      <c r="B6012" s="1">
        <f>IF(C6012=0,IF(B6011=Protocol!$V$20,1,B6011+1),B6011)</f>
        <v>1</v>
      </c>
      <c r="C6012" s="1">
        <f>IF(C6011+1=Protocol!$V$21,0,C6011+1)</f>
        <v>12</v>
      </c>
      <c r="D6012" s="1">
        <f t="shared" si="203"/>
        <v>5</v>
      </c>
      <c r="E6012" s="1" t="str">
        <f>INDEX(Protocol[Mark],MATCH(C6012,Protocol[Step],0))</f>
        <v>9Rot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370010005</v>
      </c>
      <c r="H6012" s="134">
        <f>Systematic[[#This Row],[SampleVariableLabel]]+100*Systematic[[#This Row],[State]]</f>
        <v>370011205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370</v>
      </c>
      <c r="B6013" s="1">
        <f>IF(C6013=0,IF(B6012=Protocol!$V$20,1,B6012+1),B6012)</f>
        <v>1</v>
      </c>
      <c r="C6013" s="1">
        <f>IF(C6012+1=Protocol!$V$21,0,C6012+1)</f>
        <v>13</v>
      </c>
      <c r="D6013" s="1">
        <f t="shared" si="203"/>
        <v>6</v>
      </c>
      <c r="E6013" s="1" t="str">
        <f>INDEX(Protocol[Mark],MATCH(C6013,Protocol[Step],0))</f>
        <v>10Ama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370010006</v>
      </c>
      <c r="H6013" s="134">
        <f>Systematic[[#This Row],[SampleVariableLabel]]+100*Systematic[[#This Row],[State]]</f>
        <v>370011306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371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R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371010001</v>
      </c>
      <c r="H6014" s="134">
        <f>Systematic[[#This Row],[SampleVariableLabel]]+100*Systematic[[#This Row],[State]]</f>
        <v>371010001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371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371010002</v>
      </c>
      <c r="H6015" s="134">
        <f>Systematic[[#This Row],[SampleVariableLabel]]+100*Systematic[[#This Row],[State]]</f>
        <v>371010102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371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(D)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371010003</v>
      </c>
      <c r="H6016" s="134">
        <f>Systematic[[#This Row],[SampleVariableLabel]]+100*Systematic[[#This Row],[State]]</f>
        <v>371010203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371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(M.1)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371010004</v>
      </c>
      <c r="H6017" s="134">
        <f>Systematic[[#This Row],[SampleVariableLabel]]+100*Systematic[[#This Row],[State]]</f>
        <v>371010304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371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2Oct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371010005</v>
      </c>
      <c r="H6018" s="134">
        <f>Systematic[[#This Row],[SampleVariableLabel]]+100*Systematic[[#This Row],[State]]</f>
        <v>371010405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371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3M2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371010006</v>
      </c>
      <c r="H6019" s="134">
        <f>Systematic[[#This Row],[SampleVariableLabel]]+100*Systematic[[#This Row],[State]]</f>
        <v>371010506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371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M(c)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371010001</v>
      </c>
      <c r="H6020" s="134">
        <f>Systematic[[#This Row],[SampleVariableLabel]]+100*Systematic[[#This Row],[State]]</f>
        <v>371010601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371</v>
      </c>
      <c r="B6021" s="1">
        <f>IF(C6021=0,IF(B6020=Protocol!$V$20,1,B6020+1),B6020)</f>
        <v>1</v>
      </c>
      <c r="C6021" s="1">
        <f>IF(C6020+1=Protocol!$V$21,0,C6020+1)</f>
        <v>7</v>
      </c>
      <c r="D6021" s="1">
        <f t="shared" si="205"/>
        <v>2</v>
      </c>
      <c r="E6021" s="1" t="str">
        <f>INDEX(Protocol[Mark],MATCH(C6021,Protocol[Step],0))</f>
        <v>4P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371010002</v>
      </c>
      <c r="H6021" s="134">
        <f>Systematic[[#This Row],[SampleVariableLabel]]+100*Systematic[[#This Row],[State]]</f>
        <v>371010702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371</v>
      </c>
      <c r="B6022" s="1">
        <f>IF(C6022=0,IF(B6021=Protocol!$V$20,1,B6021+1),B6021)</f>
        <v>1</v>
      </c>
      <c r="C6022" s="1">
        <f>IF(C6021+1=Protocol!$V$21,0,C6021+1)</f>
        <v>8</v>
      </c>
      <c r="D6022" s="1">
        <f t="shared" si="205"/>
        <v>3</v>
      </c>
      <c r="E6022" s="1" t="str">
        <f>INDEX(Protocol[Mark],MATCH(C6022,Protocol[Step],0))</f>
        <v>5G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371010003</v>
      </c>
      <c r="H6022" s="134">
        <f>Systematic[[#This Row],[SampleVariableLabel]]+100*Systematic[[#This Row],[State]]</f>
        <v>371010803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371</v>
      </c>
      <c r="B6023" s="1">
        <f>IF(C6023=0,IF(B6022=Protocol!$V$20,1,B6022+1),B6022)</f>
        <v>1</v>
      </c>
      <c r="C6023" s="1">
        <f>IF(C6022+1=Protocol!$V$21,0,C6022+1)</f>
        <v>9</v>
      </c>
      <c r="D6023" s="1">
        <f t="shared" si="205"/>
        <v>4</v>
      </c>
      <c r="E6023" s="1" t="str">
        <f>INDEX(Protocol[Mark],MATCH(C6023,Protocol[Step],0))</f>
        <v>6S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371010004</v>
      </c>
      <c r="H6023" s="134">
        <f>Systematic[[#This Row],[SampleVariableLabel]]+100*Systematic[[#This Row],[State]]</f>
        <v>371010904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371</v>
      </c>
      <c r="B6024" s="1">
        <f>IF(C6024=0,IF(B6023=Protocol!$V$20,1,B6023+1),B6023)</f>
        <v>1</v>
      </c>
      <c r="C6024" s="1">
        <f>IF(C6023+1=Protocol!$V$21,0,C6023+1)</f>
        <v>10</v>
      </c>
      <c r="D6024" s="1">
        <f t="shared" si="205"/>
        <v>5</v>
      </c>
      <c r="E6024" s="1" t="str">
        <f>INDEX(Protocol[Mark],MATCH(C6024,Protocol[Step],0))</f>
        <v>7Gp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371010005</v>
      </c>
      <c r="H6024" s="134">
        <f>Systematic[[#This Row],[SampleVariableLabel]]+100*Systematic[[#This Row],[State]]</f>
        <v>371011005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371</v>
      </c>
      <c r="B6025" s="1">
        <f>IF(C6025=0,IF(B6024=Protocol!$V$20,1,B6024+1),B6024)</f>
        <v>1</v>
      </c>
      <c r="C6025" s="1">
        <f>IF(C6024+1=Protocol!$V$21,0,C6024+1)</f>
        <v>11</v>
      </c>
      <c r="D6025" s="1">
        <f t="shared" si="205"/>
        <v>6</v>
      </c>
      <c r="E6025" s="1" t="str">
        <f>INDEX(Protocol[Mark],MATCH(C6025,Protocol[Step],0))</f>
        <v>8U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371010006</v>
      </c>
      <c r="H6025" s="134">
        <f>Systematic[[#This Row],[SampleVariableLabel]]+100*Systematic[[#This Row],[State]]</f>
        <v>371011106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371</v>
      </c>
      <c r="B6026" s="1">
        <f>IF(C6026=0,IF(B6025=Protocol!$V$20,1,B6025+1),B6025)</f>
        <v>1</v>
      </c>
      <c r="C6026" s="1">
        <f>IF(C6025+1=Protocol!$V$21,0,C6025+1)</f>
        <v>12</v>
      </c>
      <c r="D6026" s="1">
        <f t="shared" si="205"/>
        <v>1</v>
      </c>
      <c r="E6026" s="1" t="str">
        <f>INDEX(Protocol[Mark],MATCH(C6026,Protocol[Step],0))</f>
        <v>9Rot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371010001</v>
      </c>
      <c r="H6026" s="134">
        <f>Systematic[[#This Row],[SampleVariableLabel]]+100*Systematic[[#This Row],[State]]</f>
        <v>371011201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371</v>
      </c>
      <c r="B6027" s="1">
        <f>IF(C6027=0,IF(B6026=Protocol!$V$20,1,B6026+1),B6026)</f>
        <v>1</v>
      </c>
      <c r="C6027" s="1">
        <f>IF(C6026+1=Protocol!$V$21,0,C6026+1)</f>
        <v>13</v>
      </c>
      <c r="D6027" s="1">
        <f t="shared" si="205"/>
        <v>2</v>
      </c>
      <c r="E6027" s="1" t="str">
        <f>INDEX(Protocol[Mark],MATCH(C6027,Protocol[Step],0))</f>
        <v>10Ama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371010002</v>
      </c>
      <c r="H6027" s="134">
        <f>Systematic[[#This Row],[SampleVariableLabel]]+100*Systematic[[#This Row],[State]]</f>
        <v>371011302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372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R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372010003</v>
      </c>
      <c r="H6028" s="134">
        <f>Systematic[[#This Row],[SampleVariableLabel]]+100*Systematic[[#This Row],[State]]</f>
        <v>372010003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372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1Dig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372010004</v>
      </c>
      <c r="H6029" s="134">
        <f>Systematic[[#This Row],[SampleVariableLabel]]+100*Systematic[[#This Row],[State]]</f>
        <v>372010104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372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(D)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372010005</v>
      </c>
      <c r="H6030" s="134">
        <f>Systematic[[#This Row],[SampleVariableLabel]]+100*Systematic[[#This Row],[State]]</f>
        <v>372010205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372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(M.1)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372010006</v>
      </c>
      <c r="H6031" s="134">
        <f>Systematic[[#This Row],[SampleVariableLabel]]+100*Systematic[[#This Row],[State]]</f>
        <v>372010306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372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2Oct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372010001</v>
      </c>
      <c r="H6032" s="134">
        <f>Systematic[[#This Row],[SampleVariableLabel]]+100*Systematic[[#This Row],[State]]</f>
        <v>372010401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372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3M2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372010002</v>
      </c>
      <c r="H6033" s="134">
        <f>Systematic[[#This Row],[SampleVariableLabel]]+100*Systematic[[#This Row],[State]]</f>
        <v>372010502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372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M(c)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372010003</v>
      </c>
      <c r="H6034" s="134">
        <f>Systematic[[#This Row],[SampleVariableLabel]]+100*Systematic[[#This Row],[State]]</f>
        <v>372010603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372</v>
      </c>
      <c r="B6035" s="1">
        <f>IF(C6035=0,IF(B6034=Protocol!$V$20,1,B6034+1),B6034)</f>
        <v>1</v>
      </c>
      <c r="C6035" s="1">
        <f>IF(C6034+1=Protocol!$V$21,0,C6034+1)</f>
        <v>7</v>
      </c>
      <c r="D6035" s="1">
        <f t="shared" si="205"/>
        <v>4</v>
      </c>
      <c r="E6035" s="1" t="str">
        <f>INDEX(Protocol[Mark],MATCH(C6035,Protocol[Step],0))</f>
        <v>4P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372010004</v>
      </c>
      <c r="H6035" s="134">
        <f>Systematic[[#This Row],[SampleVariableLabel]]+100*Systematic[[#This Row],[State]]</f>
        <v>372010704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372</v>
      </c>
      <c r="B6036" s="1">
        <f>IF(C6036=0,IF(B6035=Protocol!$V$20,1,B6035+1),B6035)</f>
        <v>1</v>
      </c>
      <c r="C6036" s="1">
        <f>IF(C6035+1=Protocol!$V$21,0,C6035+1)</f>
        <v>8</v>
      </c>
      <c r="D6036" s="1">
        <f t="shared" si="205"/>
        <v>5</v>
      </c>
      <c r="E6036" s="1" t="str">
        <f>INDEX(Protocol[Mark],MATCH(C6036,Protocol[Step],0))</f>
        <v>5G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372010005</v>
      </c>
      <c r="H6036" s="134">
        <f>Systematic[[#This Row],[SampleVariableLabel]]+100*Systematic[[#This Row],[State]]</f>
        <v>372010805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372</v>
      </c>
      <c r="B6037" s="1">
        <f>IF(C6037=0,IF(B6036=Protocol!$V$20,1,B6036+1),B6036)</f>
        <v>1</v>
      </c>
      <c r="C6037" s="1">
        <f>IF(C6036+1=Protocol!$V$21,0,C6036+1)</f>
        <v>9</v>
      </c>
      <c r="D6037" s="1">
        <f t="shared" si="205"/>
        <v>6</v>
      </c>
      <c r="E6037" s="1" t="str">
        <f>INDEX(Protocol[Mark],MATCH(C6037,Protocol[Step],0))</f>
        <v>6S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372010006</v>
      </c>
      <c r="H6037" s="134">
        <f>Systematic[[#This Row],[SampleVariableLabel]]+100*Systematic[[#This Row],[State]]</f>
        <v>372010906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372</v>
      </c>
      <c r="B6038" s="1">
        <f>IF(C6038=0,IF(B6037=Protocol!$V$20,1,B6037+1),B6037)</f>
        <v>1</v>
      </c>
      <c r="C6038" s="1">
        <f>IF(C6037+1=Protocol!$V$21,0,C6037+1)</f>
        <v>10</v>
      </c>
      <c r="D6038" s="1">
        <f t="shared" si="205"/>
        <v>1</v>
      </c>
      <c r="E6038" s="1" t="str">
        <f>INDEX(Protocol[Mark],MATCH(C6038,Protocol[Step],0))</f>
        <v>7Gp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372010001</v>
      </c>
      <c r="H6038" s="134">
        <f>Systematic[[#This Row],[SampleVariableLabel]]+100*Systematic[[#This Row],[State]]</f>
        <v>372011001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372</v>
      </c>
      <c r="B6039" s="1">
        <f>IF(C6039=0,IF(B6038=Protocol!$V$20,1,B6038+1),B6038)</f>
        <v>1</v>
      </c>
      <c r="C6039" s="1">
        <f>IF(C6038+1=Protocol!$V$21,0,C6038+1)</f>
        <v>11</v>
      </c>
      <c r="D6039" s="1">
        <f t="shared" si="205"/>
        <v>2</v>
      </c>
      <c r="E6039" s="1" t="str">
        <f>INDEX(Protocol[Mark],MATCH(C6039,Protocol[Step],0))</f>
        <v>8U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372010002</v>
      </c>
      <c r="H6039" s="134">
        <f>Systematic[[#This Row],[SampleVariableLabel]]+100*Systematic[[#This Row],[State]]</f>
        <v>372011102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372</v>
      </c>
      <c r="B6040" s="1">
        <f>IF(C6040=0,IF(B6039=Protocol!$V$20,1,B6039+1),B6039)</f>
        <v>1</v>
      </c>
      <c r="C6040" s="1">
        <f>IF(C6039+1=Protocol!$V$21,0,C6039+1)</f>
        <v>12</v>
      </c>
      <c r="D6040" s="1">
        <f t="shared" si="205"/>
        <v>3</v>
      </c>
      <c r="E6040" s="1" t="str">
        <f>INDEX(Protocol[Mark],MATCH(C6040,Protocol[Step],0))</f>
        <v>9Rot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372010003</v>
      </c>
      <c r="H6040" s="134">
        <f>Systematic[[#This Row],[SampleVariableLabel]]+100*Systematic[[#This Row],[State]]</f>
        <v>372011203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372</v>
      </c>
      <c r="B6041" s="1">
        <f>IF(C6041=0,IF(B6040=Protocol!$V$20,1,B6040+1),B6040)</f>
        <v>1</v>
      </c>
      <c r="C6041" s="1">
        <f>IF(C6040+1=Protocol!$V$21,0,C6040+1)</f>
        <v>13</v>
      </c>
      <c r="D6041" s="1">
        <f t="shared" si="205"/>
        <v>4</v>
      </c>
      <c r="E6041" s="1" t="str">
        <f>INDEX(Protocol[Mark],MATCH(C6041,Protocol[Step],0))</f>
        <v>10Ama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372010004</v>
      </c>
      <c r="H6041" s="134">
        <f>Systematic[[#This Row],[SampleVariableLabel]]+100*Systematic[[#This Row],[State]]</f>
        <v>372011304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373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R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373010005</v>
      </c>
      <c r="H6042" s="134">
        <f>Systematic[[#This Row],[SampleVariableLabel]]+100*Systematic[[#This Row],[State]]</f>
        <v>373010005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373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1Dig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373010006</v>
      </c>
      <c r="H6043" s="134">
        <f>Systematic[[#This Row],[SampleVariableLabel]]+100*Systematic[[#This Row],[State]]</f>
        <v>373010106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373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(D)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373010001</v>
      </c>
      <c r="H6044" s="134">
        <f>Systematic[[#This Row],[SampleVariableLabel]]+100*Systematic[[#This Row],[State]]</f>
        <v>373010201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373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(M.1)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373010002</v>
      </c>
      <c r="H6045" s="134">
        <f>Systematic[[#This Row],[SampleVariableLabel]]+100*Systematic[[#This Row],[State]]</f>
        <v>373010302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373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2Oct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373010003</v>
      </c>
      <c r="H6046" s="134">
        <f>Systematic[[#This Row],[SampleVariableLabel]]+100*Systematic[[#This Row],[State]]</f>
        <v>373010403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373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3M2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373010004</v>
      </c>
      <c r="H6047" s="134">
        <f>Systematic[[#This Row],[SampleVariableLabel]]+100*Systematic[[#This Row],[State]]</f>
        <v>373010504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373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M(c)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373010005</v>
      </c>
      <c r="H6048" s="134">
        <f>Systematic[[#This Row],[SampleVariableLabel]]+100*Systematic[[#This Row],[State]]</f>
        <v>373010605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373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4P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373010006</v>
      </c>
      <c r="H6049" s="134">
        <f>Systematic[[#This Row],[SampleVariableLabel]]+100*Systematic[[#This Row],[State]]</f>
        <v>373010706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373</v>
      </c>
      <c r="B6050" s="1">
        <f>IF(C6050=0,IF(B6049=Protocol!$V$20,1,B6049+1),B6049)</f>
        <v>1</v>
      </c>
      <c r="C6050" s="1">
        <f>IF(C6049+1=Protocol!$V$21,0,C6049+1)</f>
        <v>8</v>
      </c>
      <c r="D6050" s="1">
        <f t="shared" si="205"/>
        <v>1</v>
      </c>
      <c r="E6050" s="1" t="str">
        <f>INDEX(Protocol[Mark],MATCH(C6050,Protocol[Step],0))</f>
        <v>5G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373010001</v>
      </c>
      <c r="H6050" s="134">
        <f>Systematic[[#This Row],[SampleVariableLabel]]+100*Systematic[[#This Row],[State]]</f>
        <v>373010801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373</v>
      </c>
      <c r="B6051" s="1">
        <f>IF(C6051=0,IF(B6050=Protocol!$V$20,1,B6050+1),B6050)</f>
        <v>1</v>
      </c>
      <c r="C6051" s="1">
        <f>IF(C6050+1=Protocol!$V$21,0,C6050+1)</f>
        <v>9</v>
      </c>
      <c r="D6051" s="1">
        <f t="shared" si="205"/>
        <v>2</v>
      </c>
      <c r="E6051" s="1" t="str">
        <f>INDEX(Protocol[Mark],MATCH(C6051,Protocol[Step],0))</f>
        <v>6S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373010002</v>
      </c>
      <c r="H6051" s="134">
        <f>Systematic[[#This Row],[SampleVariableLabel]]+100*Systematic[[#This Row],[State]]</f>
        <v>373010902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373</v>
      </c>
      <c r="B6052" s="1">
        <f>IF(C6052=0,IF(B6051=Protocol!$V$20,1,B6051+1),B6051)</f>
        <v>1</v>
      </c>
      <c r="C6052" s="1">
        <f>IF(C6051+1=Protocol!$V$21,0,C6051+1)</f>
        <v>10</v>
      </c>
      <c r="D6052" s="1">
        <f t="shared" si="205"/>
        <v>3</v>
      </c>
      <c r="E6052" s="1" t="str">
        <f>INDEX(Protocol[Mark],MATCH(C6052,Protocol[Step],0))</f>
        <v>7Gp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373010003</v>
      </c>
      <c r="H6052" s="134">
        <f>Systematic[[#This Row],[SampleVariableLabel]]+100*Systematic[[#This Row],[State]]</f>
        <v>373011003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373</v>
      </c>
      <c r="B6053" s="1">
        <f>IF(C6053=0,IF(B6052=Protocol!$V$20,1,B6052+1),B6052)</f>
        <v>1</v>
      </c>
      <c r="C6053" s="1">
        <f>IF(C6052+1=Protocol!$V$21,0,C6052+1)</f>
        <v>11</v>
      </c>
      <c r="D6053" s="1">
        <f t="shared" si="205"/>
        <v>4</v>
      </c>
      <c r="E6053" s="1" t="str">
        <f>INDEX(Protocol[Mark],MATCH(C6053,Protocol[Step],0))</f>
        <v>8U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373010004</v>
      </c>
      <c r="H6053" s="134">
        <f>Systematic[[#This Row],[SampleVariableLabel]]+100*Systematic[[#This Row],[State]]</f>
        <v>373011104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373</v>
      </c>
      <c r="B6054" s="1">
        <f>IF(C6054=0,IF(B6053=Protocol!$V$20,1,B6053+1),B6053)</f>
        <v>1</v>
      </c>
      <c r="C6054" s="1">
        <f>IF(C6053+1=Protocol!$V$21,0,C6053+1)</f>
        <v>12</v>
      </c>
      <c r="D6054" s="1">
        <f t="shared" si="205"/>
        <v>5</v>
      </c>
      <c r="E6054" s="1" t="str">
        <f>INDEX(Protocol[Mark],MATCH(C6054,Protocol[Step],0))</f>
        <v>9Rot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373010005</v>
      </c>
      <c r="H6054" s="134">
        <f>Systematic[[#This Row],[SampleVariableLabel]]+100*Systematic[[#This Row],[State]]</f>
        <v>373011205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373</v>
      </c>
      <c r="B6055" s="1">
        <f>IF(C6055=0,IF(B6054=Protocol!$V$20,1,B6054+1),B6054)</f>
        <v>1</v>
      </c>
      <c r="C6055" s="1">
        <f>IF(C6054+1=Protocol!$V$21,0,C6054+1)</f>
        <v>13</v>
      </c>
      <c r="D6055" s="1">
        <f t="shared" si="205"/>
        <v>6</v>
      </c>
      <c r="E6055" s="1" t="str">
        <f>INDEX(Protocol[Mark],MATCH(C6055,Protocol[Step],0))</f>
        <v>10Ama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373010006</v>
      </c>
      <c r="H6055" s="134">
        <f>Systematic[[#This Row],[SampleVariableLabel]]+100*Systematic[[#This Row],[State]]</f>
        <v>373011306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374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R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374010001</v>
      </c>
      <c r="H6056" s="134">
        <f>Systematic[[#This Row],[SampleVariableLabel]]+100*Systematic[[#This Row],[State]]</f>
        <v>374010001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374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1Dig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374010002</v>
      </c>
      <c r="H6057" s="134">
        <f>Systematic[[#This Row],[SampleVariableLabel]]+100*Systematic[[#This Row],[State]]</f>
        <v>374010102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374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(D)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374010003</v>
      </c>
      <c r="H6058" s="134">
        <f>Systematic[[#This Row],[SampleVariableLabel]]+100*Systematic[[#This Row],[State]]</f>
        <v>374010203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374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(M.1)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374010004</v>
      </c>
      <c r="H6059" s="134">
        <f>Systematic[[#This Row],[SampleVariableLabel]]+100*Systematic[[#This Row],[State]]</f>
        <v>374010304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374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2Oct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374010005</v>
      </c>
      <c r="H6060" s="134">
        <f>Systematic[[#This Row],[SampleVariableLabel]]+100*Systematic[[#This Row],[State]]</f>
        <v>374010405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374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3M2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374010006</v>
      </c>
      <c r="H6061" s="134">
        <f>Systematic[[#This Row],[SampleVariableLabel]]+100*Systematic[[#This Row],[State]]</f>
        <v>374010506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374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M(c)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374010001</v>
      </c>
      <c r="H6062" s="134">
        <f>Systematic[[#This Row],[SampleVariableLabel]]+100*Systematic[[#This Row],[State]]</f>
        <v>374010601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374</v>
      </c>
      <c r="B6063" s="1">
        <f>IF(C6063=0,IF(B6062=Protocol!$V$20,1,B6062+1),B6062)</f>
        <v>1</v>
      </c>
      <c r="C6063" s="1">
        <f>IF(C6062+1=Protocol!$V$21,0,C6062+1)</f>
        <v>7</v>
      </c>
      <c r="D6063" s="1">
        <f t="shared" si="205"/>
        <v>2</v>
      </c>
      <c r="E6063" s="1" t="str">
        <f>INDEX(Protocol[Mark],MATCH(C6063,Protocol[Step],0))</f>
        <v>4P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374010002</v>
      </c>
      <c r="H6063" s="134">
        <f>Systematic[[#This Row],[SampleVariableLabel]]+100*Systematic[[#This Row],[State]]</f>
        <v>374010702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374</v>
      </c>
      <c r="B6064" s="1">
        <f>IF(C6064=0,IF(B6063=Protocol!$V$20,1,B6063+1),B6063)</f>
        <v>1</v>
      </c>
      <c r="C6064" s="1">
        <f>IF(C6063+1=Protocol!$V$21,0,C6063+1)</f>
        <v>8</v>
      </c>
      <c r="D6064" s="1">
        <f t="shared" si="205"/>
        <v>3</v>
      </c>
      <c r="E6064" s="1" t="str">
        <f>INDEX(Protocol[Mark],MATCH(C6064,Protocol[Step],0))</f>
        <v>5G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374010003</v>
      </c>
      <c r="H6064" s="134">
        <f>Systematic[[#This Row],[SampleVariableLabel]]+100*Systematic[[#This Row],[State]]</f>
        <v>374010803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374</v>
      </c>
      <c r="B6065" s="1">
        <f>IF(C6065=0,IF(B6064=Protocol!$V$20,1,B6064+1),B6064)</f>
        <v>1</v>
      </c>
      <c r="C6065" s="1">
        <f>IF(C6064+1=Protocol!$V$21,0,C6064+1)</f>
        <v>9</v>
      </c>
      <c r="D6065" s="1">
        <f t="shared" si="205"/>
        <v>4</v>
      </c>
      <c r="E6065" s="1" t="str">
        <f>INDEX(Protocol[Mark],MATCH(C6065,Protocol[Step],0))</f>
        <v>6S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374010004</v>
      </c>
      <c r="H6065" s="134">
        <f>Systematic[[#This Row],[SampleVariableLabel]]+100*Systematic[[#This Row],[State]]</f>
        <v>374010904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374</v>
      </c>
      <c r="B6066" s="1">
        <f>IF(C6066=0,IF(B6065=Protocol!$V$20,1,B6065+1),B6065)</f>
        <v>1</v>
      </c>
      <c r="C6066" s="1">
        <f>IF(C6065+1=Protocol!$V$21,0,C6065+1)</f>
        <v>10</v>
      </c>
      <c r="D6066" s="1">
        <f t="shared" si="205"/>
        <v>5</v>
      </c>
      <c r="E6066" s="1" t="str">
        <f>INDEX(Protocol[Mark],MATCH(C6066,Protocol[Step],0))</f>
        <v>7Gp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374010005</v>
      </c>
      <c r="H6066" s="134">
        <f>Systematic[[#This Row],[SampleVariableLabel]]+100*Systematic[[#This Row],[State]]</f>
        <v>374011005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374</v>
      </c>
      <c r="B6067" s="1">
        <f>IF(C6067=0,IF(B6066=Protocol!$V$20,1,B6066+1),B6066)</f>
        <v>1</v>
      </c>
      <c r="C6067" s="1">
        <f>IF(C6066+1=Protocol!$V$21,0,C6066+1)</f>
        <v>11</v>
      </c>
      <c r="D6067" s="1">
        <f t="shared" si="205"/>
        <v>6</v>
      </c>
      <c r="E6067" s="1" t="str">
        <f>INDEX(Protocol[Mark],MATCH(C6067,Protocol[Step],0))</f>
        <v>8U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374010006</v>
      </c>
      <c r="H6067" s="134">
        <f>Systematic[[#This Row],[SampleVariableLabel]]+100*Systematic[[#This Row],[State]]</f>
        <v>374011106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374</v>
      </c>
      <c r="B6068" s="1">
        <f>IF(C6068=0,IF(B6067=Protocol!$V$20,1,B6067+1),B6067)</f>
        <v>1</v>
      </c>
      <c r="C6068" s="1">
        <f>IF(C6067+1=Protocol!$V$21,0,C6067+1)</f>
        <v>12</v>
      </c>
      <c r="D6068" s="1">
        <f t="shared" si="205"/>
        <v>1</v>
      </c>
      <c r="E6068" s="1" t="str">
        <f>INDEX(Protocol[Mark],MATCH(C6068,Protocol[Step],0))</f>
        <v>9Rot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374010001</v>
      </c>
      <c r="H6068" s="134">
        <f>Systematic[[#This Row],[SampleVariableLabel]]+100*Systematic[[#This Row],[State]]</f>
        <v>374011201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374</v>
      </c>
      <c r="B6069" s="1">
        <f>IF(C6069=0,IF(B6068=Protocol!$V$20,1,B6068+1),B6068)</f>
        <v>1</v>
      </c>
      <c r="C6069" s="1">
        <f>IF(C6068+1=Protocol!$V$21,0,C6068+1)</f>
        <v>13</v>
      </c>
      <c r="D6069" s="1">
        <f t="shared" si="205"/>
        <v>2</v>
      </c>
      <c r="E6069" s="1" t="str">
        <f>INDEX(Protocol[Mark],MATCH(C6069,Protocol[Step],0))</f>
        <v>10Ama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374010002</v>
      </c>
      <c r="H6069" s="134">
        <f>Systematic[[#This Row],[SampleVariableLabel]]+100*Systematic[[#This Row],[State]]</f>
        <v>374011302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375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R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375010003</v>
      </c>
      <c r="H6070" s="134">
        <f>Systematic[[#This Row],[SampleVariableLabel]]+100*Systematic[[#This Row],[State]]</f>
        <v>375010003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375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1Dig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375010004</v>
      </c>
      <c r="H6071" s="134">
        <f>Systematic[[#This Row],[SampleVariableLabel]]+100*Systematic[[#This Row],[State]]</f>
        <v>375010104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375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(D)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375010005</v>
      </c>
      <c r="H6072" s="134">
        <f>Systematic[[#This Row],[SampleVariableLabel]]+100*Systematic[[#This Row],[State]]</f>
        <v>375010205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375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(M.1)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375010006</v>
      </c>
      <c r="H6073" s="134">
        <f>Systematic[[#This Row],[SampleVariableLabel]]+100*Systematic[[#This Row],[State]]</f>
        <v>375010306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375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2Oct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375010001</v>
      </c>
      <c r="H6074" s="134">
        <f>Systematic[[#This Row],[SampleVariableLabel]]+100*Systematic[[#This Row],[State]]</f>
        <v>375010401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375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3M2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375010002</v>
      </c>
      <c r="H6075" s="134">
        <f>Systematic[[#This Row],[SampleVariableLabel]]+100*Systematic[[#This Row],[State]]</f>
        <v>375010502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375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M(c)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375010003</v>
      </c>
      <c r="H6076" s="134">
        <f>Systematic[[#This Row],[SampleVariableLabel]]+100*Systematic[[#This Row],[State]]</f>
        <v>375010603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375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4P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375010004</v>
      </c>
      <c r="H6077" s="134">
        <f>Systematic[[#This Row],[SampleVariableLabel]]+100*Systematic[[#This Row],[State]]</f>
        <v>375010704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375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5G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375010005</v>
      </c>
      <c r="H6078" s="134">
        <f>Systematic[[#This Row],[SampleVariableLabel]]+100*Systematic[[#This Row],[State]]</f>
        <v>375010805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375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6S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375010006</v>
      </c>
      <c r="H6079" s="134">
        <f>Systematic[[#This Row],[SampleVariableLabel]]+100*Systematic[[#This Row],[State]]</f>
        <v>375010906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375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7Gp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375010001</v>
      </c>
      <c r="H6080" s="134">
        <f>Systematic[[#This Row],[SampleVariableLabel]]+100*Systematic[[#This Row],[State]]</f>
        <v>375011001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375</v>
      </c>
      <c r="B6081" s="1">
        <f>IF(C6081=0,IF(B6080=Protocol!$V$20,1,B6080+1),B6080)</f>
        <v>1</v>
      </c>
      <c r="C6081" s="1">
        <f>IF(C6080+1=Protocol!$V$21,0,C6080+1)</f>
        <v>11</v>
      </c>
      <c r="D6081" s="1">
        <f t="shared" si="205"/>
        <v>2</v>
      </c>
      <c r="E6081" s="1" t="str">
        <f>INDEX(Protocol[Mark],MATCH(C6081,Protocol[Step],0))</f>
        <v>8U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375010002</v>
      </c>
      <c r="H6081" s="134">
        <f>Systematic[[#This Row],[SampleVariableLabel]]+100*Systematic[[#This Row],[State]]</f>
        <v>375011102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375</v>
      </c>
      <c r="B6082" s="1">
        <f>IF(C6082=0,IF(B6081=Protocol!$V$20,1,B6081+1),B6081)</f>
        <v>1</v>
      </c>
      <c r="C6082" s="1">
        <f>IF(C6081+1=Protocol!$V$21,0,C6081+1)</f>
        <v>12</v>
      </c>
      <c r="D6082" s="1">
        <f t="shared" si="205"/>
        <v>3</v>
      </c>
      <c r="E6082" s="1" t="str">
        <f>INDEX(Protocol[Mark],MATCH(C6082,Protocol[Step],0))</f>
        <v>9Rot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375010003</v>
      </c>
      <c r="H6082" s="134">
        <f>Systematic[[#This Row],[SampleVariableLabel]]+100*Systematic[[#This Row],[State]]</f>
        <v>375011203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375</v>
      </c>
      <c r="B6083" s="1">
        <f>IF(C6083=0,IF(B6082=Protocol!$V$20,1,B6082+1),B6082)</f>
        <v>1</v>
      </c>
      <c r="C6083" s="1">
        <f>IF(C6082+1=Protocol!$V$21,0,C6082+1)</f>
        <v>13</v>
      </c>
      <c r="D6083" s="1">
        <f t="shared" ref="D6083:D6146" si="207">IF(D6082=nVariables,1,D6082+1)</f>
        <v>4</v>
      </c>
      <c r="E6083" s="1" t="str">
        <f>INDEX(Protocol[Mark],MATCH(C6083,Protocol[Step],0))</f>
        <v>10Ama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375010004</v>
      </c>
      <c r="H6083" s="134">
        <f>Systematic[[#This Row],[SampleVariableLabel]]+100*Systematic[[#This Row],[State]]</f>
        <v>375011304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376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R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376010005</v>
      </c>
      <c r="H6084" s="134">
        <f>Systematic[[#This Row],[SampleVariableLabel]]+100*Systematic[[#This Row],[State]]</f>
        <v>376010005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376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1Dig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376010006</v>
      </c>
      <c r="H6085" s="134">
        <f>Systematic[[#This Row],[SampleVariableLabel]]+100*Systematic[[#This Row],[State]]</f>
        <v>376010106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376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(D)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376010001</v>
      </c>
      <c r="H6086" s="134">
        <f>Systematic[[#This Row],[SampleVariableLabel]]+100*Systematic[[#This Row],[State]]</f>
        <v>376010201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376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(M.1)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376010002</v>
      </c>
      <c r="H6087" s="134">
        <f>Systematic[[#This Row],[SampleVariableLabel]]+100*Systematic[[#This Row],[State]]</f>
        <v>376010302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376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2Oct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376010003</v>
      </c>
      <c r="H6088" s="134">
        <f>Systematic[[#This Row],[SampleVariableLabel]]+100*Systematic[[#This Row],[State]]</f>
        <v>376010403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376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3M2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376010004</v>
      </c>
      <c r="H6089" s="134">
        <f>Systematic[[#This Row],[SampleVariableLabel]]+100*Systematic[[#This Row],[State]]</f>
        <v>376010504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376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M(c)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376010005</v>
      </c>
      <c r="H6090" s="134">
        <f>Systematic[[#This Row],[SampleVariableLabel]]+100*Systematic[[#This Row],[State]]</f>
        <v>376010605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376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4P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376010006</v>
      </c>
      <c r="H6091" s="134">
        <f>Systematic[[#This Row],[SampleVariableLabel]]+100*Systematic[[#This Row],[State]]</f>
        <v>376010706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376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5G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376010001</v>
      </c>
      <c r="H6092" s="134">
        <f>Systematic[[#This Row],[SampleVariableLabel]]+100*Systematic[[#This Row],[State]]</f>
        <v>376010801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376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6S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376010002</v>
      </c>
      <c r="H6093" s="134">
        <f>Systematic[[#This Row],[SampleVariableLabel]]+100*Systematic[[#This Row],[State]]</f>
        <v>376010902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376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7Gp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376010003</v>
      </c>
      <c r="H6094" s="134">
        <f>Systematic[[#This Row],[SampleVariableLabel]]+100*Systematic[[#This Row],[State]]</f>
        <v>376011003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376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8U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376010004</v>
      </c>
      <c r="H6095" s="134">
        <f>Systematic[[#This Row],[SampleVariableLabel]]+100*Systematic[[#This Row],[State]]</f>
        <v>376011104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376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9Rot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376010005</v>
      </c>
      <c r="H6096" s="134">
        <f>Systematic[[#This Row],[SampleVariableLabel]]+100*Systematic[[#This Row],[State]]</f>
        <v>376011205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376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10Ama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376010006</v>
      </c>
      <c r="H6097" s="134">
        <f>Systematic[[#This Row],[SampleVariableLabel]]+100*Systematic[[#This Row],[State]]</f>
        <v>376011306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377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R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377010001</v>
      </c>
      <c r="H6098" s="134">
        <f>Systematic[[#This Row],[SampleVariableLabel]]+100*Systematic[[#This Row],[State]]</f>
        <v>377010001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377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377010002</v>
      </c>
      <c r="H6099" s="134">
        <f>Systematic[[#This Row],[SampleVariableLabel]]+100*Systematic[[#This Row],[State]]</f>
        <v>377010102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377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(D)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377010003</v>
      </c>
      <c r="H6100" s="134">
        <f>Systematic[[#This Row],[SampleVariableLabel]]+100*Systematic[[#This Row],[State]]</f>
        <v>377010203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377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(M.1)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377010004</v>
      </c>
      <c r="H6101" s="134">
        <f>Systematic[[#This Row],[SampleVariableLabel]]+100*Systematic[[#This Row],[State]]</f>
        <v>377010304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377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377010005</v>
      </c>
      <c r="H6102" s="134">
        <f>Systematic[[#This Row],[SampleVariableLabel]]+100*Systematic[[#This Row],[State]]</f>
        <v>377010405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377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3M2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377010006</v>
      </c>
      <c r="H6103" s="134">
        <f>Systematic[[#This Row],[SampleVariableLabel]]+100*Systematic[[#This Row],[State]]</f>
        <v>377010506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377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M(c)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377010001</v>
      </c>
      <c r="H6104" s="134">
        <f>Systematic[[#This Row],[SampleVariableLabel]]+100*Systematic[[#This Row],[State]]</f>
        <v>377010601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377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4P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377010002</v>
      </c>
      <c r="H6105" s="134">
        <f>Systematic[[#This Row],[SampleVariableLabel]]+100*Systematic[[#This Row],[State]]</f>
        <v>377010702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377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5G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377010003</v>
      </c>
      <c r="H6106" s="134">
        <f>Systematic[[#This Row],[SampleVariableLabel]]+100*Systematic[[#This Row],[State]]</f>
        <v>377010803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377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6S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377010004</v>
      </c>
      <c r="H6107" s="134">
        <f>Systematic[[#This Row],[SampleVariableLabel]]+100*Systematic[[#This Row],[State]]</f>
        <v>377010904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377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7Gp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377010005</v>
      </c>
      <c r="H6108" s="134">
        <f>Systematic[[#This Row],[SampleVariableLabel]]+100*Systematic[[#This Row],[State]]</f>
        <v>377011005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377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8U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377010006</v>
      </c>
      <c r="H6109" s="134">
        <f>Systematic[[#This Row],[SampleVariableLabel]]+100*Systematic[[#This Row],[State]]</f>
        <v>377011106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377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9Rot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377010001</v>
      </c>
      <c r="H6110" s="134">
        <f>Systematic[[#This Row],[SampleVariableLabel]]+100*Systematic[[#This Row],[State]]</f>
        <v>377011201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377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10Ama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377010002</v>
      </c>
      <c r="H6111" s="134">
        <f>Systematic[[#This Row],[SampleVariableLabel]]+100*Systematic[[#This Row],[State]]</f>
        <v>377011302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378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R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378010003</v>
      </c>
      <c r="H6112" s="134">
        <f>Systematic[[#This Row],[SampleVariableLabel]]+100*Systematic[[#This Row],[State]]</f>
        <v>378010003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378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1Dig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378010004</v>
      </c>
      <c r="H6113" s="134">
        <f>Systematic[[#This Row],[SampleVariableLabel]]+100*Systematic[[#This Row],[State]]</f>
        <v>378010104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378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(D)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378010005</v>
      </c>
      <c r="H6114" s="134">
        <f>Systematic[[#This Row],[SampleVariableLabel]]+100*Systematic[[#This Row],[State]]</f>
        <v>378010205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378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(M.1)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378010006</v>
      </c>
      <c r="H6115" s="134">
        <f>Systematic[[#This Row],[SampleVariableLabel]]+100*Systematic[[#This Row],[State]]</f>
        <v>378010306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378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2Oct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378010001</v>
      </c>
      <c r="H6116" s="134">
        <f>Systematic[[#This Row],[SampleVariableLabel]]+100*Systematic[[#This Row],[State]]</f>
        <v>378010401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378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3M2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378010002</v>
      </c>
      <c r="H6117" s="134">
        <f>Systematic[[#This Row],[SampleVariableLabel]]+100*Systematic[[#This Row],[State]]</f>
        <v>378010502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378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M(c)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378010003</v>
      </c>
      <c r="H6118" s="134">
        <f>Systematic[[#This Row],[SampleVariableLabel]]+100*Systematic[[#This Row],[State]]</f>
        <v>378010603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378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4P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378010004</v>
      </c>
      <c r="H6119" s="134">
        <f>Systematic[[#This Row],[SampleVariableLabel]]+100*Systematic[[#This Row],[State]]</f>
        <v>378010704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378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5G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378010005</v>
      </c>
      <c r="H6120" s="134">
        <f>Systematic[[#This Row],[SampleVariableLabel]]+100*Systematic[[#This Row],[State]]</f>
        <v>378010805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378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6S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378010006</v>
      </c>
      <c r="H6121" s="134">
        <f>Systematic[[#This Row],[SampleVariableLabel]]+100*Systematic[[#This Row],[State]]</f>
        <v>378010906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378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7Gp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378010001</v>
      </c>
      <c r="H6122" s="134">
        <f>Systematic[[#This Row],[SampleVariableLabel]]+100*Systematic[[#This Row],[State]]</f>
        <v>378011001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378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8U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378010002</v>
      </c>
      <c r="H6123" s="134">
        <f>Systematic[[#This Row],[SampleVariableLabel]]+100*Systematic[[#This Row],[State]]</f>
        <v>378011102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378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9Rot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378010003</v>
      </c>
      <c r="H6124" s="134">
        <f>Systematic[[#This Row],[SampleVariableLabel]]+100*Systematic[[#This Row],[State]]</f>
        <v>378011203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378</v>
      </c>
      <c r="B6125" s="1">
        <f>IF(C6125=0,IF(B6124=Protocol!$V$20,1,B6124+1),B6124)</f>
        <v>1</v>
      </c>
      <c r="C6125" s="1">
        <f>IF(C6124+1=Protocol!$V$21,0,C6124+1)</f>
        <v>13</v>
      </c>
      <c r="D6125" s="1">
        <f t="shared" si="207"/>
        <v>4</v>
      </c>
      <c r="E6125" s="1" t="str">
        <f>INDEX(Protocol[Mark],MATCH(C6125,Protocol[Step],0))</f>
        <v>10Ama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378010004</v>
      </c>
      <c r="H6125" s="134">
        <f>Systematic[[#This Row],[SampleVariableLabel]]+100*Systematic[[#This Row],[State]]</f>
        <v>378011304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379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R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379010005</v>
      </c>
      <c r="H6126" s="134">
        <f>Systematic[[#This Row],[SampleVariableLabel]]+100*Systematic[[#This Row],[State]]</f>
        <v>379010005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379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1Dig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379010006</v>
      </c>
      <c r="H6127" s="134">
        <f>Systematic[[#This Row],[SampleVariableLabel]]+100*Systematic[[#This Row],[State]]</f>
        <v>379010106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379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(D)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379010001</v>
      </c>
      <c r="H6128" s="134">
        <f>Systematic[[#This Row],[SampleVariableLabel]]+100*Systematic[[#This Row],[State]]</f>
        <v>379010201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379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(M.1)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379010002</v>
      </c>
      <c r="H6129" s="134">
        <f>Systematic[[#This Row],[SampleVariableLabel]]+100*Systematic[[#This Row],[State]]</f>
        <v>379010302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379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2Oct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379010003</v>
      </c>
      <c r="H6130" s="134">
        <f>Systematic[[#This Row],[SampleVariableLabel]]+100*Systematic[[#This Row],[State]]</f>
        <v>379010403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379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3M2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379010004</v>
      </c>
      <c r="H6131" s="134">
        <f>Systematic[[#This Row],[SampleVariableLabel]]+100*Systematic[[#This Row],[State]]</f>
        <v>379010504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379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M(c)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379010005</v>
      </c>
      <c r="H6132" s="134">
        <f>Systematic[[#This Row],[SampleVariableLabel]]+100*Systematic[[#This Row],[State]]</f>
        <v>379010605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379</v>
      </c>
      <c r="B6133" s="1">
        <f>IF(C6133=0,IF(B6132=Protocol!$V$20,1,B6132+1),B6132)</f>
        <v>1</v>
      </c>
      <c r="C6133" s="1">
        <f>IF(C6132+1=Protocol!$V$21,0,C6132+1)</f>
        <v>7</v>
      </c>
      <c r="D6133" s="1">
        <f t="shared" si="207"/>
        <v>6</v>
      </c>
      <c r="E6133" s="1" t="str">
        <f>INDEX(Protocol[Mark],MATCH(C6133,Protocol[Step],0))</f>
        <v>4P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379010006</v>
      </c>
      <c r="H6133" s="134">
        <f>Systematic[[#This Row],[SampleVariableLabel]]+100*Systematic[[#This Row],[State]]</f>
        <v>379010706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379</v>
      </c>
      <c r="B6134" s="1">
        <f>IF(C6134=0,IF(B6133=Protocol!$V$20,1,B6133+1),B6133)</f>
        <v>1</v>
      </c>
      <c r="C6134" s="1">
        <f>IF(C6133+1=Protocol!$V$21,0,C6133+1)</f>
        <v>8</v>
      </c>
      <c r="D6134" s="1">
        <f t="shared" si="207"/>
        <v>1</v>
      </c>
      <c r="E6134" s="1" t="str">
        <f>INDEX(Protocol[Mark],MATCH(C6134,Protocol[Step],0))</f>
        <v>5G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379010001</v>
      </c>
      <c r="H6134" s="134">
        <f>Systematic[[#This Row],[SampleVariableLabel]]+100*Systematic[[#This Row],[State]]</f>
        <v>379010801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379</v>
      </c>
      <c r="B6135" s="1">
        <f>IF(C6135=0,IF(B6134=Protocol!$V$20,1,B6134+1),B6134)</f>
        <v>1</v>
      </c>
      <c r="C6135" s="1">
        <f>IF(C6134+1=Protocol!$V$21,0,C6134+1)</f>
        <v>9</v>
      </c>
      <c r="D6135" s="1">
        <f t="shared" si="207"/>
        <v>2</v>
      </c>
      <c r="E6135" s="1" t="str">
        <f>INDEX(Protocol[Mark],MATCH(C6135,Protocol[Step],0))</f>
        <v>6S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379010002</v>
      </c>
      <c r="H6135" s="134">
        <f>Systematic[[#This Row],[SampleVariableLabel]]+100*Systematic[[#This Row],[State]]</f>
        <v>379010902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379</v>
      </c>
      <c r="B6136" s="1">
        <f>IF(C6136=0,IF(B6135=Protocol!$V$20,1,B6135+1),B6135)</f>
        <v>1</v>
      </c>
      <c r="C6136" s="1">
        <f>IF(C6135+1=Protocol!$V$21,0,C6135+1)</f>
        <v>10</v>
      </c>
      <c r="D6136" s="1">
        <f t="shared" si="207"/>
        <v>3</v>
      </c>
      <c r="E6136" s="1" t="str">
        <f>INDEX(Protocol[Mark],MATCH(C6136,Protocol[Step],0))</f>
        <v>7Gp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379010003</v>
      </c>
      <c r="H6136" s="134">
        <f>Systematic[[#This Row],[SampleVariableLabel]]+100*Systematic[[#This Row],[State]]</f>
        <v>379011003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379</v>
      </c>
      <c r="B6137" s="1">
        <f>IF(C6137=0,IF(B6136=Protocol!$V$20,1,B6136+1),B6136)</f>
        <v>1</v>
      </c>
      <c r="C6137" s="1">
        <f>IF(C6136+1=Protocol!$V$21,0,C6136+1)</f>
        <v>11</v>
      </c>
      <c r="D6137" s="1">
        <f t="shared" si="207"/>
        <v>4</v>
      </c>
      <c r="E6137" s="1" t="str">
        <f>INDEX(Protocol[Mark],MATCH(C6137,Protocol[Step],0))</f>
        <v>8U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379010004</v>
      </c>
      <c r="H6137" s="134">
        <f>Systematic[[#This Row],[SampleVariableLabel]]+100*Systematic[[#This Row],[State]]</f>
        <v>379011104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379</v>
      </c>
      <c r="B6138" s="1">
        <f>IF(C6138=0,IF(B6137=Protocol!$V$20,1,B6137+1),B6137)</f>
        <v>1</v>
      </c>
      <c r="C6138" s="1">
        <f>IF(C6137+1=Protocol!$V$21,0,C6137+1)</f>
        <v>12</v>
      </c>
      <c r="D6138" s="1">
        <f t="shared" si="207"/>
        <v>5</v>
      </c>
      <c r="E6138" s="1" t="str">
        <f>INDEX(Protocol[Mark],MATCH(C6138,Protocol[Step],0))</f>
        <v>9Rot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379010005</v>
      </c>
      <c r="H6138" s="134">
        <f>Systematic[[#This Row],[SampleVariableLabel]]+100*Systematic[[#This Row],[State]]</f>
        <v>379011205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379</v>
      </c>
      <c r="B6139" s="1">
        <f>IF(C6139=0,IF(B6138=Protocol!$V$20,1,B6138+1),B6138)</f>
        <v>1</v>
      </c>
      <c r="C6139" s="1">
        <f>IF(C6138+1=Protocol!$V$21,0,C6138+1)</f>
        <v>13</v>
      </c>
      <c r="D6139" s="1">
        <f t="shared" si="207"/>
        <v>6</v>
      </c>
      <c r="E6139" s="1" t="str">
        <f>INDEX(Protocol[Mark],MATCH(C6139,Protocol[Step],0))</f>
        <v>10Ama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379010006</v>
      </c>
      <c r="H6139" s="134">
        <f>Systematic[[#This Row],[SampleVariableLabel]]+100*Systematic[[#This Row],[State]]</f>
        <v>379011306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380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R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380010001</v>
      </c>
      <c r="H6140" s="134">
        <f>Systematic[[#This Row],[SampleVariableLabel]]+100*Systematic[[#This Row],[State]]</f>
        <v>380010001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380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1Dig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380010002</v>
      </c>
      <c r="H6141" s="134">
        <f>Systematic[[#This Row],[SampleVariableLabel]]+100*Systematic[[#This Row],[State]]</f>
        <v>380010102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380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(D)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380010003</v>
      </c>
      <c r="H6142" s="134">
        <f>Systematic[[#This Row],[SampleVariableLabel]]+100*Systematic[[#This Row],[State]]</f>
        <v>380010203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380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(M.1)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380010004</v>
      </c>
      <c r="H6143" s="134">
        <f>Systematic[[#This Row],[SampleVariableLabel]]+100*Systematic[[#This Row],[State]]</f>
        <v>380010304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380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2Oct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380010005</v>
      </c>
      <c r="H6144" s="134">
        <f>Systematic[[#This Row],[SampleVariableLabel]]+100*Systematic[[#This Row],[State]]</f>
        <v>380010405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380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3M2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380010006</v>
      </c>
      <c r="H6145" s="134">
        <f>Systematic[[#This Row],[SampleVariableLabel]]+100*Systematic[[#This Row],[State]]</f>
        <v>380010506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380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M(c)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380010001</v>
      </c>
      <c r="H6146" s="134">
        <f>Systematic[[#This Row],[SampleVariableLabel]]+100*Systematic[[#This Row],[State]]</f>
        <v>380010601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380</v>
      </c>
      <c r="B6147" s="1">
        <f>IF(C6147=0,IF(B6146=Protocol!$V$20,1,B6146+1),B6146)</f>
        <v>1</v>
      </c>
      <c r="C6147" s="1">
        <f>IF(C6146+1=Protocol!$V$21,0,C6146+1)</f>
        <v>7</v>
      </c>
      <c r="D6147" s="1">
        <f t="shared" ref="D6147:D6210" si="209">IF(D6146=nVariables,1,D6146+1)</f>
        <v>2</v>
      </c>
      <c r="E6147" s="1" t="str">
        <f>INDEX(Protocol[Mark],MATCH(C6147,Protocol[Step],0))</f>
        <v>4P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380010002</v>
      </c>
      <c r="H6147" s="134">
        <f>Systematic[[#This Row],[SampleVariableLabel]]+100*Systematic[[#This Row],[State]]</f>
        <v>380010702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380</v>
      </c>
      <c r="B6148" s="1">
        <f>IF(C6148=0,IF(B6147=Protocol!$V$20,1,B6147+1),B6147)</f>
        <v>1</v>
      </c>
      <c r="C6148" s="1">
        <f>IF(C6147+1=Protocol!$V$21,0,C6147+1)</f>
        <v>8</v>
      </c>
      <c r="D6148" s="1">
        <f t="shared" si="209"/>
        <v>3</v>
      </c>
      <c r="E6148" s="1" t="str">
        <f>INDEX(Protocol[Mark],MATCH(C6148,Protocol[Step],0))</f>
        <v>5G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380010003</v>
      </c>
      <c r="H6148" s="134">
        <f>Systematic[[#This Row],[SampleVariableLabel]]+100*Systematic[[#This Row],[State]]</f>
        <v>380010803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380</v>
      </c>
      <c r="B6149" s="1">
        <f>IF(C6149=0,IF(B6148=Protocol!$V$20,1,B6148+1),B6148)</f>
        <v>1</v>
      </c>
      <c r="C6149" s="1">
        <f>IF(C6148+1=Protocol!$V$21,0,C6148+1)</f>
        <v>9</v>
      </c>
      <c r="D6149" s="1">
        <f t="shared" si="209"/>
        <v>4</v>
      </c>
      <c r="E6149" s="1" t="str">
        <f>INDEX(Protocol[Mark],MATCH(C6149,Protocol[Step],0))</f>
        <v>6S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380010004</v>
      </c>
      <c r="H6149" s="134">
        <f>Systematic[[#This Row],[SampleVariableLabel]]+100*Systematic[[#This Row],[State]]</f>
        <v>380010904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380</v>
      </c>
      <c r="B6150" s="1">
        <f>IF(C6150=0,IF(B6149=Protocol!$V$20,1,B6149+1),B6149)</f>
        <v>1</v>
      </c>
      <c r="C6150" s="1">
        <f>IF(C6149+1=Protocol!$V$21,0,C6149+1)</f>
        <v>10</v>
      </c>
      <c r="D6150" s="1">
        <f t="shared" si="209"/>
        <v>5</v>
      </c>
      <c r="E6150" s="1" t="str">
        <f>INDEX(Protocol[Mark],MATCH(C6150,Protocol[Step],0))</f>
        <v>7Gp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380010005</v>
      </c>
      <c r="H6150" s="134">
        <f>Systematic[[#This Row],[SampleVariableLabel]]+100*Systematic[[#This Row],[State]]</f>
        <v>380011005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380</v>
      </c>
      <c r="B6151" s="1">
        <f>IF(C6151=0,IF(B6150=Protocol!$V$20,1,B6150+1),B6150)</f>
        <v>1</v>
      </c>
      <c r="C6151" s="1">
        <f>IF(C6150+1=Protocol!$V$21,0,C6150+1)</f>
        <v>11</v>
      </c>
      <c r="D6151" s="1">
        <f t="shared" si="209"/>
        <v>6</v>
      </c>
      <c r="E6151" s="1" t="str">
        <f>INDEX(Protocol[Mark],MATCH(C6151,Protocol[Step],0))</f>
        <v>8U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380010006</v>
      </c>
      <c r="H6151" s="134">
        <f>Systematic[[#This Row],[SampleVariableLabel]]+100*Systematic[[#This Row],[State]]</f>
        <v>380011106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380</v>
      </c>
      <c r="B6152" s="1">
        <f>IF(C6152=0,IF(B6151=Protocol!$V$20,1,B6151+1),B6151)</f>
        <v>1</v>
      </c>
      <c r="C6152" s="1">
        <f>IF(C6151+1=Protocol!$V$21,0,C6151+1)</f>
        <v>12</v>
      </c>
      <c r="D6152" s="1">
        <f t="shared" si="209"/>
        <v>1</v>
      </c>
      <c r="E6152" s="1" t="str">
        <f>INDEX(Protocol[Mark],MATCH(C6152,Protocol[Step],0))</f>
        <v>9Rot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380010001</v>
      </c>
      <c r="H6152" s="134">
        <f>Systematic[[#This Row],[SampleVariableLabel]]+100*Systematic[[#This Row],[State]]</f>
        <v>380011201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380</v>
      </c>
      <c r="B6153" s="1">
        <f>IF(C6153=0,IF(B6152=Protocol!$V$20,1,B6152+1),B6152)</f>
        <v>1</v>
      </c>
      <c r="C6153" s="1">
        <f>IF(C6152+1=Protocol!$V$21,0,C6152+1)</f>
        <v>13</v>
      </c>
      <c r="D6153" s="1">
        <f t="shared" si="209"/>
        <v>2</v>
      </c>
      <c r="E6153" s="1" t="str">
        <f>INDEX(Protocol[Mark],MATCH(C6153,Protocol[Step],0))</f>
        <v>10Ama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380010002</v>
      </c>
      <c r="H6153" s="134">
        <f>Systematic[[#This Row],[SampleVariableLabel]]+100*Systematic[[#This Row],[State]]</f>
        <v>380011302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381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R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381010003</v>
      </c>
      <c r="H6154" s="134">
        <f>Systematic[[#This Row],[SampleVariableLabel]]+100*Systematic[[#This Row],[State]]</f>
        <v>381010003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381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1Dig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381010004</v>
      </c>
      <c r="H6155" s="134">
        <f>Systematic[[#This Row],[SampleVariableLabel]]+100*Systematic[[#This Row],[State]]</f>
        <v>381010104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381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(D)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381010005</v>
      </c>
      <c r="H6156" s="134">
        <f>Systematic[[#This Row],[SampleVariableLabel]]+100*Systematic[[#This Row],[State]]</f>
        <v>381010205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381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(M.1)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381010006</v>
      </c>
      <c r="H6157" s="134">
        <f>Systematic[[#This Row],[SampleVariableLabel]]+100*Systematic[[#This Row],[State]]</f>
        <v>381010306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381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2Oct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381010001</v>
      </c>
      <c r="H6158" s="134">
        <f>Systematic[[#This Row],[SampleVariableLabel]]+100*Systematic[[#This Row],[State]]</f>
        <v>381010401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381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3M2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381010002</v>
      </c>
      <c r="H6159" s="134">
        <f>Systematic[[#This Row],[SampleVariableLabel]]+100*Systematic[[#This Row],[State]]</f>
        <v>381010502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381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M(c)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381010003</v>
      </c>
      <c r="H6160" s="134">
        <f>Systematic[[#This Row],[SampleVariableLabel]]+100*Systematic[[#This Row],[State]]</f>
        <v>381010603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381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4P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381010004</v>
      </c>
      <c r="H6161" s="134">
        <f>Systematic[[#This Row],[SampleVariableLabel]]+100*Systematic[[#This Row],[State]]</f>
        <v>381010704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381</v>
      </c>
      <c r="B6162" s="1">
        <f>IF(C6162=0,IF(B6161=Protocol!$V$20,1,B6161+1),B6161)</f>
        <v>1</v>
      </c>
      <c r="C6162" s="1">
        <f>IF(C6161+1=Protocol!$V$21,0,C6161+1)</f>
        <v>8</v>
      </c>
      <c r="D6162" s="1">
        <f t="shared" si="209"/>
        <v>5</v>
      </c>
      <c r="E6162" s="1" t="str">
        <f>INDEX(Protocol[Mark],MATCH(C6162,Protocol[Step],0))</f>
        <v>5G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381010005</v>
      </c>
      <c r="H6162" s="134">
        <f>Systematic[[#This Row],[SampleVariableLabel]]+100*Systematic[[#This Row],[State]]</f>
        <v>381010805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381</v>
      </c>
      <c r="B6163" s="1">
        <f>IF(C6163=0,IF(B6162=Protocol!$V$20,1,B6162+1),B6162)</f>
        <v>1</v>
      </c>
      <c r="C6163" s="1">
        <f>IF(C6162+1=Protocol!$V$21,0,C6162+1)</f>
        <v>9</v>
      </c>
      <c r="D6163" s="1">
        <f t="shared" si="209"/>
        <v>6</v>
      </c>
      <c r="E6163" s="1" t="str">
        <f>INDEX(Protocol[Mark],MATCH(C6163,Protocol[Step],0))</f>
        <v>6S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381010006</v>
      </c>
      <c r="H6163" s="134">
        <f>Systematic[[#This Row],[SampleVariableLabel]]+100*Systematic[[#This Row],[State]]</f>
        <v>381010906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381</v>
      </c>
      <c r="B6164" s="1">
        <f>IF(C6164=0,IF(B6163=Protocol!$V$20,1,B6163+1),B6163)</f>
        <v>1</v>
      </c>
      <c r="C6164" s="1">
        <f>IF(C6163+1=Protocol!$V$21,0,C6163+1)</f>
        <v>10</v>
      </c>
      <c r="D6164" s="1">
        <f t="shared" si="209"/>
        <v>1</v>
      </c>
      <c r="E6164" s="1" t="str">
        <f>INDEX(Protocol[Mark],MATCH(C6164,Protocol[Step],0))</f>
        <v>7Gp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381010001</v>
      </c>
      <c r="H6164" s="134">
        <f>Systematic[[#This Row],[SampleVariableLabel]]+100*Systematic[[#This Row],[State]]</f>
        <v>381011001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381</v>
      </c>
      <c r="B6165" s="1">
        <f>IF(C6165=0,IF(B6164=Protocol!$V$20,1,B6164+1),B6164)</f>
        <v>1</v>
      </c>
      <c r="C6165" s="1">
        <f>IF(C6164+1=Protocol!$V$21,0,C6164+1)</f>
        <v>11</v>
      </c>
      <c r="D6165" s="1">
        <f t="shared" si="209"/>
        <v>2</v>
      </c>
      <c r="E6165" s="1" t="str">
        <f>INDEX(Protocol[Mark],MATCH(C6165,Protocol[Step],0))</f>
        <v>8U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381010002</v>
      </c>
      <c r="H6165" s="134">
        <f>Systematic[[#This Row],[SampleVariableLabel]]+100*Systematic[[#This Row],[State]]</f>
        <v>381011102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381</v>
      </c>
      <c r="B6166" s="1">
        <f>IF(C6166=0,IF(B6165=Protocol!$V$20,1,B6165+1),B6165)</f>
        <v>1</v>
      </c>
      <c r="C6166" s="1">
        <f>IF(C6165+1=Protocol!$V$21,0,C6165+1)</f>
        <v>12</v>
      </c>
      <c r="D6166" s="1">
        <f t="shared" si="209"/>
        <v>3</v>
      </c>
      <c r="E6166" s="1" t="str">
        <f>INDEX(Protocol[Mark],MATCH(C6166,Protocol[Step],0))</f>
        <v>9Rot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381010003</v>
      </c>
      <c r="H6166" s="134">
        <f>Systematic[[#This Row],[SampleVariableLabel]]+100*Systematic[[#This Row],[State]]</f>
        <v>381011203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381</v>
      </c>
      <c r="B6167" s="1">
        <f>IF(C6167=0,IF(B6166=Protocol!$V$20,1,B6166+1),B6166)</f>
        <v>1</v>
      </c>
      <c r="C6167" s="1">
        <f>IF(C6166+1=Protocol!$V$21,0,C6166+1)</f>
        <v>13</v>
      </c>
      <c r="D6167" s="1">
        <f t="shared" si="209"/>
        <v>4</v>
      </c>
      <c r="E6167" s="1" t="str">
        <f>INDEX(Protocol[Mark],MATCH(C6167,Protocol[Step],0))</f>
        <v>10Ama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381010004</v>
      </c>
      <c r="H6167" s="134">
        <f>Systematic[[#This Row],[SampleVariableLabel]]+100*Systematic[[#This Row],[State]]</f>
        <v>381011304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382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R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382010005</v>
      </c>
      <c r="H6168" s="134">
        <f>Systematic[[#This Row],[SampleVariableLabel]]+100*Systematic[[#This Row],[State]]</f>
        <v>382010005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382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1Dig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382010006</v>
      </c>
      <c r="H6169" s="134">
        <f>Systematic[[#This Row],[SampleVariableLabel]]+100*Systematic[[#This Row],[State]]</f>
        <v>382010106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382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(D)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382010001</v>
      </c>
      <c r="H6170" s="134">
        <f>Systematic[[#This Row],[SampleVariableLabel]]+100*Systematic[[#This Row],[State]]</f>
        <v>382010201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382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(M.1)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382010002</v>
      </c>
      <c r="H6171" s="134">
        <f>Systematic[[#This Row],[SampleVariableLabel]]+100*Systematic[[#This Row],[State]]</f>
        <v>382010302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382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2Oct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382010003</v>
      </c>
      <c r="H6172" s="134">
        <f>Systematic[[#This Row],[SampleVariableLabel]]+100*Systematic[[#This Row],[State]]</f>
        <v>382010403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382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3M2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382010004</v>
      </c>
      <c r="H6173" s="134">
        <f>Systematic[[#This Row],[SampleVariableLabel]]+100*Systematic[[#This Row],[State]]</f>
        <v>382010504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382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M(c)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382010005</v>
      </c>
      <c r="H6174" s="134">
        <f>Systematic[[#This Row],[SampleVariableLabel]]+100*Systematic[[#This Row],[State]]</f>
        <v>382010605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382</v>
      </c>
      <c r="B6175" s="1">
        <f>IF(C6175=0,IF(B6174=Protocol!$V$20,1,B6174+1),B6174)</f>
        <v>1</v>
      </c>
      <c r="C6175" s="1">
        <f>IF(C6174+1=Protocol!$V$21,0,C6174+1)</f>
        <v>7</v>
      </c>
      <c r="D6175" s="1">
        <f t="shared" si="209"/>
        <v>6</v>
      </c>
      <c r="E6175" s="1" t="str">
        <f>INDEX(Protocol[Mark],MATCH(C6175,Protocol[Step],0))</f>
        <v>4P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382010006</v>
      </c>
      <c r="H6175" s="134">
        <f>Systematic[[#This Row],[SampleVariableLabel]]+100*Systematic[[#This Row],[State]]</f>
        <v>382010706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382</v>
      </c>
      <c r="B6176" s="1">
        <f>IF(C6176=0,IF(B6175=Protocol!$V$20,1,B6175+1),B6175)</f>
        <v>1</v>
      </c>
      <c r="C6176" s="1">
        <f>IF(C6175+1=Protocol!$V$21,0,C6175+1)</f>
        <v>8</v>
      </c>
      <c r="D6176" s="1">
        <f t="shared" si="209"/>
        <v>1</v>
      </c>
      <c r="E6176" s="1" t="str">
        <f>INDEX(Protocol[Mark],MATCH(C6176,Protocol[Step],0))</f>
        <v>5G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382010001</v>
      </c>
      <c r="H6176" s="134">
        <f>Systematic[[#This Row],[SampleVariableLabel]]+100*Systematic[[#This Row],[State]]</f>
        <v>382010801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382</v>
      </c>
      <c r="B6177" s="1">
        <f>IF(C6177=0,IF(B6176=Protocol!$V$20,1,B6176+1),B6176)</f>
        <v>1</v>
      </c>
      <c r="C6177" s="1">
        <f>IF(C6176+1=Protocol!$V$21,0,C6176+1)</f>
        <v>9</v>
      </c>
      <c r="D6177" s="1">
        <f t="shared" si="209"/>
        <v>2</v>
      </c>
      <c r="E6177" s="1" t="str">
        <f>INDEX(Protocol[Mark],MATCH(C6177,Protocol[Step],0))</f>
        <v>6S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382010002</v>
      </c>
      <c r="H6177" s="134">
        <f>Systematic[[#This Row],[SampleVariableLabel]]+100*Systematic[[#This Row],[State]]</f>
        <v>382010902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382</v>
      </c>
      <c r="B6178" s="1">
        <f>IF(C6178=0,IF(B6177=Protocol!$V$20,1,B6177+1),B6177)</f>
        <v>1</v>
      </c>
      <c r="C6178" s="1">
        <f>IF(C6177+1=Protocol!$V$21,0,C6177+1)</f>
        <v>10</v>
      </c>
      <c r="D6178" s="1">
        <f t="shared" si="209"/>
        <v>3</v>
      </c>
      <c r="E6178" s="1" t="str">
        <f>INDEX(Protocol[Mark],MATCH(C6178,Protocol[Step],0))</f>
        <v>7Gp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382010003</v>
      </c>
      <c r="H6178" s="134">
        <f>Systematic[[#This Row],[SampleVariableLabel]]+100*Systematic[[#This Row],[State]]</f>
        <v>382011003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382</v>
      </c>
      <c r="B6179" s="1">
        <f>IF(C6179=0,IF(B6178=Protocol!$V$20,1,B6178+1),B6178)</f>
        <v>1</v>
      </c>
      <c r="C6179" s="1">
        <f>IF(C6178+1=Protocol!$V$21,0,C6178+1)</f>
        <v>11</v>
      </c>
      <c r="D6179" s="1">
        <f t="shared" si="209"/>
        <v>4</v>
      </c>
      <c r="E6179" s="1" t="str">
        <f>INDEX(Protocol[Mark],MATCH(C6179,Protocol[Step],0))</f>
        <v>8U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382010004</v>
      </c>
      <c r="H6179" s="134">
        <f>Systematic[[#This Row],[SampleVariableLabel]]+100*Systematic[[#This Row],[State]]</f>
        <v>382011104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382</v>
      </c>
      <c r="B6180" s="1">
        <f>IF(C6180=0,IF(B6179=Protocol!$V$20,1,B6179+1),B6179)</f>
        <v>1</v>
      </c>
      <c r="C6180" s="1">
        <f>IF(C6179+1=Protocol!$V$21,0,C6179+1)</f>
        <v>12</v>
      </c>
      <c r="D6180" s="1">
        <f t="shared" si="209"/>
        <v>5</v>
      </c>
      <c r="E6180" s="1" t="str">
        <f>INDEX(Protocol[Mark],MATCH(C6180,Protocol[Step],0))</f>
        <v>9Rot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382010005</v>
      </c>
      <c r="H6180" s="134">
        <f>Systematic[[#This Row],[SampleVariableLabel]]+100*Systematic[[#This Row],[State]]</f>
        <v>382011205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382</v>
      </c>
      <c r="B6181" s="1">
        <f>IF(C6181=0,IF(B6180=Protocol!$V$20,1,B6180+1),B6180)</f>
        <v>1</v>
      </c>
      <c r="C6181" s="1">
        <f>IF(C6180+1=Protocol!$V$21,0,C6180+1)</f>
        <v>13</v>
      </c>
      <c r="D6181" s="1">
        <f t="shared" si="209"/>
        <v>6</v>
      </c>
      <c r="E6181" s="1" t="str">
        <f>INDEX(Protocol[Mark],MATCH(C6181,Protocol[Step],0))</f>
        <v>10Ama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382010006</v>
      </c>
      <c r="H6181" s="134">
        <f>Systematic[[#This Row],[SampleVariableLabel]]+100*Systematic[[#This Row],[State]]</f>
        <v>382011306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383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R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383010001</v>
      </c>
      <c r="H6182" s="134">
        <f>Systematic[[#This Row],[SampleVariableLabel]]+100*Systematic[[#This Row],[State]]</f>
        <v>383010001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383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1Dig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383010002</v>
      </c>
      <c r="H6183" s="134">
        <f>Systematic[[#This Row],[SampleVariableLabel]]+100*Systematic[[#This Row],[State]]</f>
        <v>383010102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383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(D)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383010003</v>
      </c>
      <c r="H6184" s="134">
        <f>Systematic[[#This Row],[SampleVariableLabel]]+100*Systematic[[#This Row],[State]]</f>
        <v>383010203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383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(M.1)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383010004</v>
      </c>
      <c r="H6185" s="134">
        <f>Systematic[[#This Row],[SampleVariableLabel]]+100*Systematic[[#This Row],[State]]</f>
        <v>383010304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383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2Oct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383010005</v>
      </c>
      <c r="H6186" s="134">
        <f>Systematic[[#This Row],[SampleVariableLabel]]+100*Systematic[[#This Row],[State]]</f>
        <v>383010405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383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3M2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383010006</v>
      </c>
      <c r="H6187" s="134">
        <f>Systematic[[#This Row],[SampleVariableLabel]]+100*Systematic[[#This Row],[State]]</f>
        <v>383010506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383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M(c)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383010001</v>
      </c>
      <c r="H6188" s="134">
        <f>Systematic[[#This Row],[SampleVariableLabel]]+100*Systematic[[#This Row],[State]]</f>
        <v>383010601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383</v>
      </c>
      <c r="B6189" s="1">
        <f>IF(C6189=0,IF(B6188=Protocol!$V$20,1,B6188+1),B6188)</f>
        <v>1</v>
      </c>
      <c r="C6189" s="1">
        <f>IF(C6188+1=Protocol!$V$21,0,C6188+1)</f>
        <v>7</v>
      </c>
      <c r="D6189" s="1">
        <f t="shared" si="209"/>
        <v>2</v>
      </c>
      <c r="E6189" s="1" t="str">
        <f>INDEX(Protocol[Mark],MATCH(C6189,Protocol[Step],0))</f>
        <v>4P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383010002</v>
      </c>
      <c r="H6189" s="134">
        <f>Systematic[[#This Row],[SampleVariableLabel]]+100*Systematic[[#This Row],[State]]</f>
        <v>383010702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383</v>
      </c>
      <c r="B6190" s="1">
        <f>IF(C6190=0,IF(B6189=Protocol!$V$20,1,B6189+1),B6189)</f>
        <v>1</v>
      </c>
      <c r="C6190" s="1">
        <f>IF(C6189+1=Protocol!$V$21,0,C6189+1)</f>
        <v>8</v>
      </c>
      <c r="D6190" s="1">
        <f t="shared" si="209"/>
        <v>3</v>
      </c>
      <c r="E6190" s="1" t="str">
        <f>INDEX(Protocol[Mark],MATCH(C6190,Protocol[Step],0))</f>
        <v>5G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383010003</v>
      </c>
      <c r="H6190" s="134">
        <f>Systematic[[#This Row],[SampleVariableLabel]]+100*Systematic[[#This Row],[State]]</f>
        <v>383010803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383</v>
      </c>
      <c r="B6191" s="1">
        <f>IF(C6191=0,IF(B6190=Protocol!$V$20,1,B6190+1),B6190)</f>
        <v>1</v>
      </c>
      <c r="C6191" s="1">
        <f>IF(C6190+1=Protocol!$V$21,0,C6190+1)</f>
        <v>9</v>
      </c>
      <c r="D6191" s="1">
        <f t="shared" si="209"/>
        <v>4</v>
      </c>
      <c r="E6191" s="1" t="str">
        <f>INDEX(Protocol[Mark],MATCH(C6191,Protocol[Step],0))</f>
        <v>6S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383010004</v>
      </c>
      <c r="H6191" s="134">
        <f>Systematic[[#This Row],[SampleVariableLabel]]+100*Systematic[[#This Row],[State]]</f>
        <v>383010904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383</v>
      </c>
      <c r="B6192" s="1">
        <f>IF(C6192=0,IF(B6191=Protocol!$V$20,1,B6191+1),B6191)</f>
        <v>1</v>
      </c>
      <c r="C6192" s="1">
        <f>IF(C6191+1=Protocol!$V$21,0,C6191+1)</f>
        <v>10</v>
      </c>
      <c r="D6192" s="1">
        <f t="shared" si="209"/>
        <v>5</v>
      </c>
      <c r="E6192" s="1" t="str">
        <f>INDEX(Protocol[Mark],MATCH(C6192,Protocol[Step],0))</f>
        <v>7Gp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383010005</v>
      </c>
      <c r="H6192" s="134">
        <f>Systematic[[#This Row],[SampleVariableLabel]]+100*Systematic[[#This Row],[State]]</f>
        <v>383011005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383</v>
      </c>
      <c r="B6193" s="1">
        <f>IF(C6193=0,IF(B6192=Protocol!$V$20,1,B6192+1),B6192)</f>
        <v>1</v>
      </c>
      <c r="C6193" s="1">
        <f>IF(C6192+1=Protocol!$V$21,0,C6192+1)</f>
        <v>11</v>
      </c>
      <c r="D6193" s="1">
        <f t="shared" si="209"/>
        <v>6</v>
      </c>
      <c r="E6193" s="1" t="str">
        <f>INDEX(Protocol[Mark],MATCH(C6193,Protocol[Step],0))</f>
        <v>8U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383010006</v>
      </c>
      <c r="H6193" s="134">
        <f>Systematic[[#This Row],[SampleVariableLabel]]+100*Systematic[[#This Row],[State]]</f>
        <v>383011106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383</v>
      </c>
      <c r="B6194" s="1">
        <f>IF(C6194=0,IF(B6193=Protocol!$V$20,1,B6193+1),B6193)</f>
        <v>1</v>
      </c>
      <c r="C6194" s="1">
        <f>IF(C6193+1=Protocol!$V$21,0,C6193+1)</f>
        <v>12</v>
      </c>
      <c r="D6194" s="1">
        <f t="shared" si="209"/>
        <v>1</v>
      </c>
      <c r="E6194" s="1" t="str">
        <f>INDEX(Protocol[Mark],MATCH(C6194,Protocol[Step],0))</f>
        <v>9Rot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383010001</v>
      </c>
      <c r="H6194" s="134">
        <f>Systematic[[#This Row],[SampleVariableLabel]]+100*Systematic[[#This Row],[State]]</f>
        <v>383011201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383</v>
      </c>
      <c r="B6195" s="1">
        <f>IF(C6195=0,IF(B6194=Protocol!$V$20,1,B6194+1),B6194)</f>
        <v>1</v>
      </c>
      <c r="C6195" s="1">
        <f>IF(C6194+1=Protocol!$V$21,0,C6194+1)</f>
        <v>13</v>
      </c>
      <c r="D6195" s="1">
        <f t="shared" si="209"/>
        <v>2</v>
      </c>
      <c r="E6195" s="1" t="str">
        <f>INDEX(Protocol[Mark],MATCH(C6195,Protocol[Step],0))</f>
        <v>10Ama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383010002</v>
      </c>
      <c r="H6195" s="134">
        <f>Systematic[[#This Row],[SampleVariableLabel]]+100*Systematic[[#This Row],[State]]</f>
        <v>383011302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384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R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384010003</v>
      </c>
      <c r="H6196" s="134">
        <f>Systematic[[#This Row],[SampleVariableLabel]]+100*Systematic[[#This Row],[State]]</f>
        <v>384010003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384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1Dig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384010004</v>
      </c>
      <c r="H6197" s="134">
        <f>Systematic[[#This Row],[SampleVariableLabel]]+100*Systematic[[#This Row],[State]]</f>
        <v>384010104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384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(D)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384010005</v>
      </c>
      <c r="H6198" s="134">
        <f>Systematic[[#This Row],[SampleVariableLabel]]+100*Systematic[[#This Row],[State]]</f>
        <v>384010205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384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(M.1)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384010006</v>
      </c>
      <c r="H6199" s="134">
        <f>Systematic[[#This Row],[SampleVariableLabel]]+100*Systematic[[#This Row],[State]]</f>
        <v>384010306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384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2Oct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384010001</v>
      </c>
      <c r="H6200" s="134">
        <f>Systematic[[#This Row],[SampleVariableLabel]]+100*Systematic[[#This Row],[State]]</f>
        <v>384010401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384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3M2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384010002</v>
      </c>
      <c r="H6201" s="134">
        <f>Systematic[[#This Row],[SampleVariableLabel]]+100*Systematic[[#This Row],[State]]</f>
        <v>384010502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384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M(c)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384010003</v>
      </c>
      <c r="H6202" s="134">
        <f>Systematic[[#This Row],[SampleVariableLabel]]+100*Systematic[[#This Row],[State]]</f>
        <v>384010603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384</v>
      </c>
      <c r="B6203" s="1">
        <f>IF(C6203=0,IF(B6202=Protocol!$V$20,1,B6202+1),B6202)</f>
        <v>1</v>
      </c>
      <c r="C6203" s="1">
        <f>IF(C6202+1=Protocol!$V$21,0,C6202+1)</f>
        <v>7</v>
      </c>
      <c r="D6203" s="1">
        <f t="shared" si="209"/>
        <v>4</v>
      </c>
      <c r="E6203" s="1" t="str">
        <f>INDEX(Protocol[Mark],MATCH(C6203,Protocol[Step],0))</f>
        <v>4P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384010004</v>
      </c>
      <c r="H6203" s="134">
        <f>Systematic[[#This Row],[SampleVariableLabel]]+100*Systematic[[#This Row],[State]]</f>
        <v>384010704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384</v>
      </c>
      <c r="B6204" s="1">
        <f>IF(C6204=0,IF(B6203=Protocol!$V$20,1,B6203+1),B6203)</f>
        <v>1</v>
      </c>
      <c r="C6204" s="1">
        <f>IF(C6203+1=Protocol!$V$21,0,C6203+1)</f>
        <v>8</v>
      </c>
      <c r="D6204" s="1">
        <f t="shared" si="209"/>
        <v>5</v>
      </c>
      <c r="E6204" s="1" t="str">
        <f>INDEX(Protocol[Mark],MATCH(C6204,Protocol[Step],0))</f>
        <v>5G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384010005</v>
      </c>
      <c r="H6204" s="134">
        <f>Systematic[[#This Row],[SampleVariableLabel]]+100*Systematic[[#This Row],[State]]</f>
        <v>384010805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384</v>
      </c>
      <c r="B6205" s="1">
        <f>IF(C6205=0,IF(B6204=Protocol!$V$20,1,B6204+1),B6204)</f>
        <v>1</v>
      </c>
      <c r="C6205" s="1">
        <f>IF(C6204+1=Protocol!$V$21,0,C6204+1)</f>
        <v>9</v>
      </c>
      <c r="D6205" s="1">
        <f t="shared" si="209"/>
        <v>6</v>
      </c>
      <c r="E6205" s="1" t="str">
        <f>INDEX(Protocol[Mark],MATCH(C6205,Protocol[Step],0))</f>
        <v>6S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384010006</v>
      </c>
      <c r="H6205" s="134">
        <f>Systematic[[#This Row],[SampleVariableLabel]]+100*Systematic[[#This Row],[State]]</f>
        <v>384010906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384</v>
      </c>
      <c r="B6206" s="1">
        <f>IF(C6206=0,IF(B6205=Protocol!$V$20,1,B6205+1),B6205)</f>
        <v>1</v>
      </c>
      <c r="C6206" s="1">
        <f>IF(C6205+1=Protocol!$V$21,0,C6205+1)</f>
        <v>10</v>
      </c>
      <c r="D6206" s="1">
        <f t="shared" si="209"/>
        <v>1</v>
      </c>
      <c r="E6206" s="1" t="str">
        <f>INDEX(Protocol[Mark],MATCH(C6206,Protocol[Step],0))</f>
        <v>7Gp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384010001</v>
      </c>
      <c r="H6206" s="134">
        <f>Systematic[[#This Row],[SampleVariableLabel]]+100*Systematic[[#This Row],[State]]</f>
        <v>384011001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384</v>
      </c>
      <c r="B6207" s="1">
        <f>IF(C6207=0,IF(B6206=Protocol!$V$20,1,B6206+1),B6206)</f>
        <v>1</v>
      </c>
      <c r="C6207" s="1">
        <f>IF(C6206+1=Protocol!$V$21,0,C6206+1)</f>
        <v>11</v>
      </c>
      <c r="D6207" s="1">
        <f t="shared" si="209"/>
        <v>2</v>
      </c>
      <c r="E6207" s="1" t="str">
        <f>INDEX(Protocol[Mark],MATCH(C6207,Protocol[Step],0))</f>
        <v>8U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384010002</v>
      </c>
      <c r="H6207" s="134">
        <f>Systematic[[#This Row],[SampleVariableLabel]]+100*Systematic[[#This Row],[State]]</f>
        <v>384011102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384</v>
      </c>
      <c r="B6208" s="1">
        <f>IF(C6208=0,IF(B6207=Protocol!$V$20,1,B6207+1),B6207)</f>
        <v>1</v>
      </c>
      <c r="C6208" s="1">
        <f>IF(C6207+1=Protocol!$V$21,0,C6207+1)</f>
        <v>12</v>
      </c>
      <c r="D6208" s="1">
        <f t="shared" si="209"/>
        <v>3</v>
      </c>
      <c r="E6208" s="1" t="str">
        <f>INDEX(Protocol[Mark],MATCH(C6208,Protocol[Step],0))</f>
        <v>9Rot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384010003</v>
      </c>
      <c r="H6208" s="134">
        <f>Systematic[[#This Row],[SampleVariableLabel]]+100*Systematic[[#This Row],[State]]</f>
        <v>384011203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384</v>
      </c>
      <c r="B6209" s="1">
        <f>IF(C6209=0,IF(B6208=Protocol!$V$20,1,B6208+1),B6208)</f>
        <v>1</v>
      </c>
      <c r="C6209" s="1">
        <f>IF(C6208+1=Protocol!$V$21,0,C6208+1)</f>
        <v>13</v>
      </c>
      <c r="D6209" s="1">
        <f t="shared" si="209"/>
        <v>4</v>
      </c>
      <c r="E6209" s="1" t="str">
        <f>INDEX(Protocol[Mark],MATCH(C6209,Protocol[Step],0))</f>
        <v>10Ama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384010004</v>
      </c>
      <c r="H6209" s="134">
        <f>Systematic[[#This Row],[SampleVariableLabel]]+100*Systematic[[#This Row],[State]]</f>
        <v>384011304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385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R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385010005</v>
      </c>
      <c r="H6210" s="134">
        <f>Systematic[[#This Row],[SampleVariableLabel]]+100*Systematic[[#This Row],[State]]</f>
        <v>385010005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385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385010006</v>
      </c>
      <c r="H6211" s="134">
        <f>Systematic[[#This Row],[SampleVariableLabel]]+100*Systematic[[#This Row],[State]]</f>
        <v>385010106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385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(D)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385010001</v>
      </c>
      <c r="H6212" s="134">
        <f>Systematic[[#This Row],[SampleVariableLabel]]+100*Systematic[[#This Row],[State]]</f>
        <v>385010201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385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(M.1)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385010002</v>
      </c>
      <c r="H6213" s="134">
        <f>Systematic[[#This Row],[SampleVariableLabel]]+100*Systematic[[#This Row],[State]]</f>
        <v>385010302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385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385010003</v>
      </c>
      <c r="H6214" s="134">
        <f>Systematic[[#This Row],[SampleVariableLabel]]+100*Systematic[[#This Row],[State]]</f>
        <v>385010403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385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3M2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385010004</v>
      </c>
      <c r="H6215" s="134">
        <f>Systematic[[#This Row],[SampleVariableLabel]]+100*Systematic[[#This Row],[State]]</f>
        <v>385010504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385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M(c)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385010005</v>
      </c>
      <c r="H6216" s="134">
        <f>Systematic[[#This Row],[SampleVariableLabel]]+100*Systematic[[#This Row],[State]]</f>
        <v>385010605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385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4P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385010006</v>
      </c>
      <c r="H6217" s="134">
        <f>Systematic[[#This Row],[SampleVariableLabel]]+100*Systematic[[#This Row],[State]]</f>
        <v>385010706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385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5G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385010001</v>
      </c>
      <c r="H6218" s="134">
        <f>Systematic[[#This Row],[SampleVariableLabel]]+100*Systematic[[#This Row],[State]]</f>
        <v>385010801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385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6S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385010002</v>
      </c>
      <c r="H6219" s="134">
        <f>Systematic[[#This Row],[SampleVariableLabel]]+100*Systematic[[#This Row],[State]]</f>
        <v>385010902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385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7Gp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385010003</v>
      </c>
      <c r="H6220" s="134">
        <f>Systematic[[#This Row],[SampleVariableLabel]]+100*Systematic[[#This Row],[State]]</f>
        <v>385011003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385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8U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385010004</v>
      </c>
      <c r="H6221" s="134">
        <f>Systematic[[#This Row],[SampleVariableLabel]]+100*Systematic[[#This Row],[State]]</f>
        <v>385011104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385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9Rot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385010005</v>
      </c>
      <c r="H6222" s="134">
        <f>Systematic[[#This Row],[SampleVariableLabel]]+100*Systematic[[#This Row],[State]]</f>
        <v>385011205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385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10Ama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385010006</v>
      </c>
      <c r="H6223" s="134">
        <f>Systematic[[#This Row],[SampleVariableLabel]]+100*Systematic[[#This Row],[State]]</f>
        <v>385011306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386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R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386010001</v>
      </c>
      <c r="H6224" s="134">
        <f>Systematic[[#This Row],[SampleVariableLabel]]+100*Systematic[[#This Row],[State]]</f>
        <v>386010001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386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1Dig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386010002</v>
      </c>
      <c r="H6225" s="134">
        <f>Systematic[[#This Row],[SampleVariableLabel]]+100*Systematic[[#This Row],[State]]</f>
        <v>386010102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386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(D)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386010003</v>
      </c>
      <c r="H6226" s="134">
        <f>Systematic[[#This Row],[SampleVariableLabel]]+100*Systematic[[#This Row],[State]]</f>
        <v>386010203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386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(M.1)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386010004</v>
      </c>
      <c r="H6227" s="134">
        <f>Systematic[[#This Row],[SampleVariableLabel]]+100*Systematic[[#This Row],[State]]</f>
        <v>386010304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386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2Oct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386010005</v>
      </c>
      <c r="H6228" s="134">
        <f>Systematic[[#This Row],[SampleVariableLabel]]+100*Systematic[[#This Row],[State]]</f>
        <v>386010405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386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3M2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386010006</v>
      </c>
      <c r="H6229" s="134">
        <f>Systematic[[#This Row],[SampleVariableLabel]]+100*Systematic[[#This Row],[State]]</f>
        <v>386010506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386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M(c)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386010001</v>
      </c>
      <c r="H6230" s="134">
        <f>Systematic[[#This Row],[SampleVariableLabel]]+100*Systematic[[#This Row],[State]]</f>
        <v>386010601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386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4P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386010002</v>
      </c>
      <c r="H6231" s="134">
        <f>Systematic[[#This Row],[SampleVariableLabel]]+100*Systematic[[#This Row],[State]]</f>
        <v>386010702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386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5G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386010003</v>
      </c>
      <c r="H6232" s="134">
        <f>Systematic[[#This Row],[SampleVariableLabel]]+100*Systematic[[#This Row],[State]]</f>
        <v>386010803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386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6S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386010004</v>
      </c>
      <c r="H6233" s="134">
        <f>Systematic[[#This Row],[SampleVariableLabel]]+100*Systematic[[#This Row],[State]]</f>
        <v>386010904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386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7Gp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386010005</v>
      </c>
      <c r="H6234" s="134">
        <f>Systematic[[#This Row],[SampleVariableLabel]]+100*Systematic[[#This Row],[State]]</f>
        <v>386011005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386</v>
      </c>
      <c r="B6235" s="1">
        <f>IF(C6235=0,IF(B6234=Protocol!$V$20,1,B6234+1),B6234)</f>
        <v>1</v>
      </c>
      <c r="C6235" s="1">
        <f>IF(C6234+1=Protocol!$V$21,0,C6234+1)</f>
        <v>11</v>
      </c>
      <c r="D6235" s="1">
        <f t="shared" si="211"/>
        <v>6</v>
      </c>
      <c r="E6235" s="1" t="str">
        <f>INDEX(Protocol[Mark],MATCH(C6235,Protocol[Step],0))</f>
        <v>8U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386010006</v>
      </c>
      <c r="H6235" s="134">
        <f>Systematic[[#This Row],[SampleVariableLabel]]+100*Systematic[[#This Row],[State]]</f>
        <v>386011106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386</v>
      </c>
      <c r="B6236" s="1">
        <f>IF(C6236=0,IF(B6235=Protocol!$V$20,1,B6235+1),B6235)</f>
        <v>1</v>
      </c>
      <c r="C6236" s="1">
        <f>IF(C6235+1=Protocol!$V$21,0,C6235+1)</f>
        <v>12</v>
      </c>
      <c r="D6236" s="1">
        <f t="shared" si="211"/>
        <v>1</v>
      </c>
      <c r="E6236" s="1" t="str">
        <f>INDEX(Protocol[Mark],MATCH(C6236,Protocol[Step],0))</f>
        <v>9Rot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386010001</v>
      </c>
      <c r="H6236" s="134">
        <f>Systematic[[#This Row],[SampleVariableLabel]]+100*Systematic[[#This Row],[State]]</f>
        <v>386011201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386</v>
      </c>
      <c r="B6237" s="1">
        <f>IF(C6237=0,IF(B6236=Protocol!$V$20,1,B6236+1),B6236)</f>
        <v>1</v>
      </c>
      <c r="C6237" s="1">
        <f>IF(C6236+1=Protocol!$V$21,0,C6236+1)</f>
        <v>13</v>
      </c>
      <c r="D6237" s="1">
        <f t="shared" si="211"/>
        <v>2</v>
      </c>
      <c r="E6237" s="1" t="str">
        <f>INDEX(Protocol[Mark],MATCH(C6237,Protocol[Step],0))</f>
        <v>10Ama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386010002</v>
      </c>
      <c r="H6237" s="134">
        <f>Systematic[[#This Row],[SampleVariableLabel]]+100*Systematic[[#This Row],[State]]</f>
        <v>386011302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387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R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387010003</v>
      </c>
      <c r="H6238" s="134">
        <f>Systematic[[#This Row],[SampleVariableLabel]]+100*Systematic[[#This Row],[State]]</f>
        <v>387010003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387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1Dig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387010004</v>
      </c>
      <c r="H6239" s="134">
        <f>Systematic[[#This Row],[SampleVariableLabel]]+100*Systematic[[#This Row],[State]]</f>
        <v>387010104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387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(D)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387010005</v>
      </c>
      <c r="H6240" s="134">
        <f>Systematic[[#This Row],[SampleVariableLabel]]+100*Systematic[[#This Row],[State]]</f>
        <v>387010205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387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(M.1)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387010006</v>
      </c>
      <c r="H6241" s="134">
        <f>Systematic[[#This Row],[SampleVariableLabel]]+100*Systematic[[#This Row],[State]]</f>
        <v>387010306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387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2Oct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387010001</v>
      </c>
      <c r="H6242" s="134">
        <f>Systematic[[#This Row],[SampleVariableLabel]]+100*Systematic[[#This Row],[State]]</f>
        <v>387010401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387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3M2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387010002</v>
      </c>
      <c r="H6243" s="134">
        <f>Systematic[[#This Row],[SampleVariableLabel]]+100*Systematic[[#This Row],[State]]</f>
        <v>387010502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387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M(c)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387010003</v>
      </c>
      <c r="H6244" s="134">
        <f>Systematic[[#This Row],[SampleVariableLabel]]+100*Systematic[[#This Row],[State]]</f>
        <v>387010603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387</v>
      </c>
      <c r="B6245" s="1">
        <f>IF(C6245=0,IF(B6244=Protocol!$V$20,1,B6244+1),B6244)</f>
        <v>1</v>
      </c>
      <c r="C6245" s="1">
        <f>IF(C6244+1=Protocol!$V$21,0,C6244+1)</f>
        <v>7</v>
      </c>
      <c r="D6245" s="1">
        <f t="shared" si="211"/>
        <v>4</v>
      </c>
      <c r="E6245" s="1" t="str">
        <f>INDEX(Protocol[Mark],MATCH(C6245,Protocol[Step],0))</f>
        <v>4P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387010004</v>
      </c>
      <c r="H6245" s="134">
        <f>Systematic[[#This Row],[SampleVariableLabel]]+100*Systematic[[#This Row],[State]]</f>
        <v>387010704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387</v>
      </c>
      <c r="B6246" s="1">
        <f>IF(C6246=0,IF(B6245=Protocol!$V$20,1,B6245+1),B6245)</f>
        <v>1</v>
      </c>
      <c r="C6246" s="1">
        <f>IF(C6245+1=Protocol!$V$21,0,C6245+1)</f>
        <v>8</v>
      </c>
      <c r="D6246" s="1">
        <f t="shared" si="211"/>
        <v>5</v>
      </c>
      <c r="E6246" s="1" t="str">
        <f>INDEX(Protocol[Mark],MATCH(C6246,Protocol[Step],0))</f>
        <v>5G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387010005</v>
      </c>
      <c r="H6246" s="134">
        <f>Systematic[[#This Row],[SampleVariableLabel]]+100*Systematic[[#This Row],[State]]</f>
        <v>387010805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387</v>
      </c>
      <c r="B6247" s="1">
        <f>IF(C6247=0,IF(B6246=Protocol!$V$20,1,B6246+1),B6246)</f>
        <v>1</v>
      </c>
      <c r="C6247" s="1">
        <f>IF(C6246+1=Protocol!$V$21,0,C6246+1)</f>
        <v>9</v>
      </c>
      <c r="D6247" s="1">
        <f t="shared" si="211"/>
        <v>6</v>
      </c>
      <c r="E6247" s="1" t="str">
        <f>INDEX(Protocol[Mark],MATCH(C6247,Protocol[Step],0))</f>
        <v>6S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387010006</v>
      </c>
      <c r="H6247" s="134">
        <f>Systematic[[#This Row],[SampleVariableLabel]]+100*Systematic[[#This Row],[State]]</f>
        <v>387010906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387</v>
      </c>
      <c r="B6248" s="1">
        <f>IF(C6248=0,IF(B6247=Protocol!$V$20,1,B6247+1),B6247)</f>
        <v>1</v>
      </c>
      <c r="C6248" s="1">
        <f>IF(C6247+1=Protocol!$V$21,0,C6247+1)</f>
        <v>10</v>
      </c>
      <c r="D6248" s="1">
        <f t="shared" si="211"/>
        <v>1</v>
      </c>
      <c r="E6248" s="1" t="str">
        <f>INDEX(Protocol[Mark],MATCH(C6248,Protocol[Step],0))</f>
        <v>7Gp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387010001</v>
      </c>
      <c r="H6248" s="134">
        <f>Systematic[[#This Row],[SampleVariableLabel]]+100*Systematic[[#This Row],[State]]</f>
        <v>387011001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387</v>
      </c>
      <c r="B6249" s="1">
        <f>IF(C6249=0,IF(B6248=Protocol!$V$20,1,B6248+1),B6248)</f>
        <v>1</v>
      </c>
      <c r="C6249" s="1">
        <f>IF(C6248+1=Protocol!$V$21,0,C6248+1)</f>
        <v>11</v>
      </c>
      <c r="D6249" s="1">
        <f t="shared" si="211"/>
        <v>2</v>
      </c>
      <c r="E6249" s="1" t="str">
        <f>INDEX(Protocol[Mark],MATCH(C6249,Protocol[Step],0))</f>
        <v>8U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387010002</v>
      </c>
      <c r="H6249" s="134">
        <f>Systematic[[#This Row],[SampleVariableLabel]]+100*Systematic[[#This Row],[State]]</f>
        <v>387011102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387</v>
      </c>
      <c r="B6250" s="1">
        <f>IF(C6250=0,IF(B6249=Protocol!$V$20,1,B6249+1),B6249)</f>
        <v>1</v>
      </c>
      <c r="C6250" s="1">
        <f>IF(C6249+1=Protocol!$V$21,0,C6249+1)</f>
        <v>12</v>
      </c>
      <c r="D6250" s="1">
        <f t="shared" si="211"/>
        <v>3</v>
      </c>
      <c r="E6250" s="1" t="str">
        <f>INDEX(Protocol[Mark],MATCH(C6250,Protocol[Step],0))</f>
        <v>9Rot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387010003</v>
      </c>
      <c r="H6250" s="134">
        <f>Systematic[[#This Row],[SampleVariableLabel]]+100*Systematic[[#This Row],[State]]</f>
        <v>387011203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387</v>
      </c>
      <c r="B6251" s="1">
        <f>IF(C6251=0,IF(B6250=Protocol!$V$20,1,B6250+1),B6250)</f>
        <v>1</v>
      </c>
      <c r="C6251" s="1">
        <f>IF(C6250+1=Protocol!$V$21,0,C6250+1)</f>
        <v>13</v>
      </c>
      <c r="D6251" s="1">
        <f t="shared" si="211"/>
        <v>4</v>
      </c>
      <c r="E6251" s="1" t="str">
        <f>INDEX(Protocol[Mark],MATCH(C6251,Protocol[Step],0))</f>
        <v>10Ama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387010004</v>
      </c>
      <c r="H6251" s="134">
        <f>Systematic[[#This Row],[SampleVariableLabel]]+100*Systematic[[#This Row],[State]]</f>
        <v>387011304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388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R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388010005</v>
      </c>
      <c r="H6252" s="134">
        <f>Systematic[[#This Row],[SampleVariableLabel]]+100*Systematic[[#This Row],[State]]</f>
        <v>388010005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388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1Dig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388010006</v>
      </c>
      <c r="H6253" s="134">
        <f>Systematic[[#This Row],[SampleVariableLabel]]+100*Systematic[[#This Row],[State]]</f>
        <v>388010106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388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(D)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388010001</v>
      </c>
      <c r="H6254" s="134">
        <f>Systematic[[#This Row],[SampleVariableLabel]]+100*Systematic[[#This Row],[State]]</f>
        <v>388010201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388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(M.1)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388010002</v>
      </c>
      <c r="H6255" s="134">
        <f>Systematic[[#This Row],[SampleVariableLabel]]+100*Systematic[[#This Row],[State]]</f>
        <v>388010302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388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2Oct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388010003</v>
      </c>
      <c r="H6256" s="134">
        <f>Systematic[[#This Row],[SampleVariableLabel]]+100*Systematic[[#This Row],[State]]</f>
        <v>388010403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388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3M2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388010004</v>
      </c>
      <c r="H6257" s="134">
        <f>Systematic[[#This Row],[SampleVariableLabel]]+100*Systematic[[#This Row],[State]]</f>
        <v>388010504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388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M(c)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388010005</v>
      </c>
      <c r="H6258" s="134">
        <f>Systematic[[#This Row],[SampleVariableLabel]]+100*Systematic[[#This Row],[State]]</f>
        <v>388010605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388</v>
      </c>
      <c r="B6259" s="1">
        <f>IF(C6259=0,IF(B6258=Protocol!$V$20,1,B6258+1),B6258)</f>
        <v>1</v>
      </c>
      <c r="C6259" s="1">
        <f>IF(C6258+1=Protocol!$V$21,0,C6258+1)</f>
        <v>7</v>
      </c>
      <c r="D6259" s="1">
        <f t="shared" si="211"/>
        <v>6</v>
      </c>
      <c r="E6259" s="1" t="str">
        <f>INDEX(Protocol[Mark],MATCH(C6259,Protocol[Step],0))</f>
        <v>4P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388010006</v>
      </c>
      <c r="H6259" s="134">
        <f>Systematic[[#This Row],[SampleVariableLabel]]+100*Systematic[[#This Row],[State]]</f>
        <v>388010706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388</v>
      </c>
      <c r="B6260" s="1">
        <f>IF(C6260=0,IF(B6259=Protocol!$V$20,1,B6259+1),B6259)</f>
        <v>1</v>
      </c>
      <c r="C6260" s="1">
        <f>IF(C6259+1=Protocol!$V$21,0,C6259+1)</f>
        <v>8</v>
      </c>
      <c r="D6260" s="1">
        <f t="shared" si="211"/>
        <v>1</v>
      </c>
      <c r="E6260" s="1" t="str">
        <f>INDEX(Protocol[Mark],MATCH(C6260,Protocol[Step],0))</f>
        <v>5G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388010001</v>
      </c>
      <c r="H6260" s="134">
        <f>Systematic[[#This Row],[SampleVariableLabel]]+100*Systematic[[#This Row],[State]]</f>
        <v>388010801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388</v>
      </c>
      <c r="B6261" s="1">
        <f>IF(C6261=0,IF(B6260=Protocol!$V$20,1,B6260+1),B6260)</f>
        <v>1</v>
      </c>
      <c r="C6261" s="1">
        <f>IF(C6260+1=Protocol!$V$21,0,C6260+1)</f>
        <v>9</v>
      </c>
      <c r="D6261" s="1">
        <f t="shared" si="211"/>
        <v>2</v>
      </c>
      <c r="E6261" s="1" t="str">
        <f>INDEX(Protocol[Mark],MATCH(C6261,Protocol[Step],0))</f>
        <v>6S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388010002</v>
      </c>
      <c r="H6261" s="134">
        <f>Systematic[[#This Row],[SampleVariableLabel]]+100*Systematic[[#This Row],[State]]</f>
        <v>388010902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388</v>
      </c>
      <c r="B6262" s="1">
        <f>IF(C6262=0,IF(B6261=Protocol!$V$20,1,B6261+1),B6261)</f>
        <v>1</v>
      </c>
      <c r="C6262" s="1">
        <f>IF(C6261+1=Protocol!$V$21,0,C6261+1)</f>
        <v>10</v>
      </c>
      <c r="D6262" s="1">
        <f t="shared" si="211"/>
        <v>3</v>
      </c>
      <c r="E6262" s="1" t="str">
        <f>INDEX(Protocol[Mark],MATCH(C6262,Protocol[Step],0))</f>
        <v>7Gp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388010003</v>
      </c>
      <c r="H6262" s="134">
        <f>Systematic[[#This Row],[SampleVariableLabel]]+100*Systematic[[#This Row],[State]]</f>
        <v>388011003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388</v>
      </c>
      <c r="B6263" s="1">
        <f>IF(C6263=0,IF(B6262=Protocol!$V$20,1,B6262+1),B6262)</f>
        <v>1</v>
      </c>
      <c r="C6263" s="1">
        <f>IF(C6262+1=Protocol!$V$21,0,C6262+1)</f>
        <v>11</v>
      </c>
      <c r="D6263" s="1">
        <f t="shared" si="211"/>
        <v>4</v>
      </c>
      <c r="E6263" s="1" t="str">
        <f>INDEX(Protocol[Mark],MATCH(C6263,Protocol[Step],0))</f>
        <v>8U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388010004</v>
      </c>
      <c r="H6263" s="134">
        <f>Systematic[[#This Row],[SampleVariableLabel]]+100*Systematic[[#This Row],[State]]</f>
        <v>388011104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388</v>
      </c>
      <c r="B6264" s="1">
        <f>IF(C6264=0,IF(B6263=Protocol!$V$20,1,B6263+1),B6263)</f>
        <v>1</v>
      </c>
      <c r="C6264" s="1">
        <f>IF(C6263+1=Protocol!$V$21,0,C6263+1)</f>
        <v>12</v>
      </c>
      <c r="D6264" s="1">
        <f t="shared" si="211"/>
        <v>5</v>
      </c>
      <c r="E6264" s="1" t="str">
        <f>INDEX(Protocol[Mark],MATCH(C6264,Protocol[Step],0))</f>
        <v>9Rot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388010005</v>
      </c>
      <c r="H6264" s="134">
        <f>Systematic[[#This Row],[SampleVariableLabel]]+100*Systematic[[#This Row],[State]]</f>
        <v>388011205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388</v>
      </c>
      <c r="B6265" s="1">
        <f>IF(C6265=0,IF(B6264=Protocol!$V$20,1,B6264+1),B6264)</f>
        <v>1</v>
      </c>
      <c r="C6265" s="1">
        <f>IF(C6264+1=Protocol!$V$21,0,C6264+1)</f>
        <v>13</v>
      </c>
      <c r="D6265" s="1">
        <f t="shared" si="211"/>
        <v>6</v>
      </c>
      <c r="E6265" s="1" t="str">
        <f>INDEX(Protocol[Mark],MATCH(C6265,Protocol[Step],0))</f>
        <v>10Ama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388010006</v>
      </c>
      <c r="H6265" s="134">
        <f>Systematic[[#This Row],[SampleVariableLabel]]+100*Systematic[[#This Row],[State]]</f>
        <v>388011306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389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R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389010001</v>
      </c>
      <c r="H6266" s="134">
        <f>Systematic[[#This Row],[SampleVariableLabel]]+100*Systematic[[#This Row],[State]]</f>
        <v>389010001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389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1Dig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389010002</v>
      </c>
      <c r="H6267" s="134">
        <f>Systematic[[#This Row],[SampleVariableLabel]]+100*Systematic[[#This Row],[State]]</f>
        <v>389010102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389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(D)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389010003</v>
      </c>
      <c r="H6268" s="134">
        <f>Systematic[[#This Row],[SampleVariableLabel]]+100*Systematic[[#This Row],[State]]</f>
        <v>389010203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389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(M.1)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389010004</v>
      </c>
      <c r="H6269" s="134">
        <f>Systematic[[#This Row],[SampleVariableLabel]]+100*Systematic[[#This Row],[State]]</f>
        <v>389010304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389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2Oct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389010005</v>
      </c>
      <c r="H6270" s="134">
        <f>Systematic[[#This Row],[SampleVariableLabel]]+100*Systematic[[#This Row],[State]]</f>
        <v>389010405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389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3M2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389010006</v>
      </c>
      <c r="H6271" s="134">
        <f>Systematic[[#This Row],[SampleVariableLabel]]+100*Systematic[[#This Row],[State]]</f>
        <v>389010506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389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M(c)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389010001</v>
      </c>
      <c r="H6272" s="134">
        <f>Systematic[[#This Row],[SampleVariableLabel]]+100*Systematic[[#This Row],[State]]</f>
        <v>389010601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389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4P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389010002</v>
      </c>
      <c r="H6273" s="134">
        <f>Systematic[[#This Row],[SampleVariableLabel]]+100*Systematic[[#This Row],[State]]</f>
        <v>389010702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389</v>
      </c>
      <c r="B6274" s="1">
        <f>IF(C6274=0,IF(B6273=Protocol!$V$20,1,B6273+1),B6273)</f>
        <v>1</v>
      </c>
      <c r="C6274" s="1">
        <f>IF(C6273+1=Protocol!$V$21,0,C6273+1)</f>
        <v>8</v>
      </c>
      <c r="D6274" s="1">
        <f t="shared" si="211"/>
        <v>3</v>
      </c>
      <c r="E6274" s="1" t="str">
        <f>INDEX(Protocol[Mark],MATCH(C6274,Protocol[Step],0))</f>
        <v>5G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389010003</v>
      </c>
      <c r="H6274" s="134">
        <f>Systematic[[#This Row],[SampleVariableLabel]]+100*Systematic[[#This Row],[State]]</f>
        <v>389010803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389</v>
      </c>
      <c r="B6275" s="1">
        <f>IF(C6275=0,IF(B6274=Protocol!$V$20,1,B6274+1),B6274)</f>
        <v>1</v>
      </c>
      <c r="C6275" s="1">
        <f>IF(C6274+1=Protocol!$V$21,0,C6274+1)</f>
        <v>9</v>
      </c>
      <c r="D6275" s="1">
        <f t="shared" ref="D6275:D6338" si="213">IF(D6274=nVariables,1,D6274+1)</f>
        <v>4</v>
      </c>
      <c r="E6275" s="1" t="str">
        <f>INDEX(Protocol[Mark],MATCH(C6275,Protocol[Step],0))</f>
        <v>6S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389010004</v>
      </c>
      <c r="H6275" s="134">
        <f>Systematic[[#This Row],[SampleVariableLabel]]+100*Systematic[[#This Row],[State]]</f>
        <v>389010904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389</v>
      </c>
      <c r="B6276" s="1">
        <f>IF(C6276=0,IF(B6275=Protocol!$V$20,1,B6275+1),B6275)</f>
        <v>1</v>
      </c>
      <c r="C6276" s="1">
        <f>IF(C6275+1=Protocol!$V$21,0,C6275+1)</f>
        <v>10</v>
      </c>
      <c r="D6276" s="1">
        <f t="shared" si="213"/>
        <v>5</v>
      </c>
      <c r="E6276" s="1" t="str">
        <f>INDEX(Protocol[Mark],MATCH(C6276,Protocol[Step],0))</f>
        <v>7Gp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389010005</v>
      </c>
      <c r="H6276" s="134">
        <f>Systematic[[#This Row],[SampleVariableLabel]]+100*Systematic[[#This Row],[State]]</f>
        <v>389011005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389</v>
      </c>
      <c r="B6277" s="1">
        <f>IF(C6277=0,IF(B6276=Protocol!$V$20,1,B6276+1),B6276)</f>
        <v>1</v>
      </c>
      <c r="C6277" s="1">
        <f>IF(C6276+1=Protocol!$V$21,0,C6276+1)</f>
        <v>11</v>
      </c>
      <c r="D6277" s="1">
        <f t="shared" si="213"/>
        <v>6</v>
      </c>
      <c r="E6277" s="1" t="str">
        <f>INDEX(Protocol[Mark],MATCH(C6277,Protocol[Step],0))</f>
        <v>8U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389010006</v>
      </c>
      <c r="H6277" s="134">
        <f>Systematic[[#This Row],[SampleVariableLabel]]+100*Systematic[[#This Row],[State]]</f>
        <v>389011106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389</v>
      </c>
      <c r="B6278" s="1">
        <f>IF(C6278=0,IF(B6277=Protocol!$V$20,1,B6277+1),B6277)</f>
        <v>1</v>
      </c>
      <c r="C6278" s="1">
        <f>IF(C6277+1=Protocol!$V$21,0,C6277+1)</f>
        <v>12</v>
      </c>
      <c r="D6278" s="1">
        <f t="shared" si="213"/>
        <v>1</v>
      </c>
      <c r="E6278" s="1" t="str">
        <f>INDEX(Protocol[Mark],MATCH(C6278,Protocol[Step],0))</f>
        <v>9Rot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389010001</v>
      </c>
      <c r="H6278" s="134">
        <f>Systematic[[#This Row],[SampleVariableLabel]]+100*Systematic[[#This Row],[State]]</f>
        <v>389011201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389</v>
      </c>
      <c r="B6279" s="1">
        <f>IF(C6279=0,IF(B6278=Protocol!$V$20,1,B6278+1),B6278)</f>
        <v>1</v>
      </c>
      <c r="C6279" s="1">
        <f>IF(C6278+1=Protocol!$V$21,0,C6278+1)</f>
        <v>13</v>
      </c>
      <c r="D6279" s="1">
        <f t="shared" si="213"/>
        <v>2</v>
      </c>
      <c r="E6279" s="1" t="str">
        <f>INDEX(Protocol[Mark],MATCH(C6279,Protocol[Step],0))</f>
        <v>10Ama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389010002</v>
      </c>
      <c r="H6279" s="134">
        <f>Systematic[[#This Row],[SampleVariableLabel]]+100*Systematic[[#This Row],[State]]</f>
        <v>389011302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390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R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390010003</v>
      </c>
      <c r="H6280" s="134">
        <f>Systematic[[#This Row],[SampleVariableLabel]]+100*Systematic[[#This Row],[State]]</f>
        <v>390010003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390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1Dig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390010004</v>
      </c>
      <c r="H6281" s="134">
        <f>Systematic[[#This Row],[SampleVariableLabel]]+100*Systematic[[#This Row],[State]]</f>
        <v>390010104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390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(D)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390010005</v>
      </c>
      <c r="H6282" s="134">
        <f>Systematic[[#This Row],[SampleVariableLabel]]+100*Systematic[[#This Row],[State]]</f>
        <v>390010205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390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(M.1)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390010006</v>
      </c>
      <c r="H6283" s="134">
        <f>Systematic[[#This Row],[SampleVariableLabel]]+100*Systematic[[#This Row],[State]]</f>
        <v>390010306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390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2Oct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390010001</v>
      </c>
      <c r="H6284" s="134">
        <f>Systematic[[#This Row],[SampleVariableLabel]]+100*Systematic[[#This Row],[State]]</f>
        <v>390010401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390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3M2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390010002</v>
      </c>
      <c r="H6285" s="134">
        <f>Systematic[[#This Row],[SampleVariableLabel]]+100*Systematic[[#This Row],[State]]</f>
        <v>390010502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390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M(c)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390010003</v>
      </c>
      <c r="H6286" s="134">
        <f>Systematic[[#This Row],[SampleVariableLabel]]+100*Systematic[[#This Row],[State]]</f>
        <v>390010603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390</v>
      </c>
      <c r="B6287" s="1">
        <f>IF(C6287=0,IF(B6286=Protocol!$V$20,1,B6286+1),B6286)</f>
        <v>1</v>
      </c>
      <c r="C6287" s="1">
        <f>IF(C6286+1=Protocol!$V$21,0,C6286+1)</f>
        <v>7</v>
      </c>
      <c r="D6287" s="1">
        <f t="shared" si="213"/>
        <v>4</v>
      </c>
      <c r="E6287" s="1" t="str">
        <f>INDEX(Protocol[Mark],MATCH(C6287,Protocol[Step],0))</f>
        <v>4P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390010004</v>
      </c>
      <c r="H6287" s="134">
        <f>Systematic[[#This Row],[SampleVariableLabel]]+100*Systematic[[#This Row],[State]]</f>
        <v>390010704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390</v>
      </c>
      <c r="B6288" s="1">
        <f>IF(C6288=0,IF(B6287=Protocol!$V$20,1,B6287+1),B6287)</f>
        <v>1</v>
      </c>
      <c r="C6288" s="1">
        <f>IF(C6287+1=Protocol!$V$21,0,C6287+1)</f>
        <v>8</v>
      </c>
      <c r="D6288" s="1">
        <f t="shared" si="213"/>
        <v>5</v>
      </c>
      <c r="E6288" s="1" t="str">
        <f>INDEX(Protocol[Mark],MATCH(C6288,Protocol[Step],0))</f>
        <v>5G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390010005</v>
      </c>
      <c r="H6288" s="134">
        <f>Systematic[[#This Row],[SampleVariableLabel]]+100*Systematic[[#This Row],[State]]</f>
        <v>390010805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390</v>
      </c>
      <c r="B6289" s="1">
        <f>IF(C6289=0,IF(B6288=Protocol!$V$20,1,B6288+1),B6288)</f>
        <v>1</v>
      </c>
      <c r="C6289" s="1">
        <f>IF(C6288+1=Protocol!$V$21,0,C6288+1)</f>
        <v>9</v>
      </c>
      <c r="D6289" s="1">
        <f t="shared" si="213"/>
        <v>6</v>
      </c>
      <c r="E6289" s="1" t="str">
        <f>INDEX(Protocol[Mark],MATCH(C6289,Protocol[Step],0))</f>
        <v>6S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390010006</v>
      </c>
      <c r="H6289" s="134">
        <f>Systematic[[#This Row],[SampleVariableLabel]]+100*Systematic[[#This Row],[State]]</f>
        <v>390010906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390</v>
      </c>
      <c r="B6290" s="1">
        <f>IF(C6290=0,IF(B6289=Protocol!$V$20,1,B6289+1),B6289)</f>
        <v>1</v>
      </c>
      <c r="C6290" s="1">
        <f>IF(C6289+1=Protocol!$V$21,0,C6289+1)</f>
        <v>10</v>
      </c>
      <c r="D6290" s="1">
        <f t="shared" si="213"/>
        <v>1</v>
      </c>
      <c r="E6290" s="1" t="str">
        <f>INDEX(Protocol[Mark],MATCH(C6290,Protocol[Step],0))</f>
        <v>7Gp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390010001</v>
      </c>
      <c r="H6290" s="134">
        <f>Systematic[[#This Row],[SampleVariableLabel]]+100*Systematic[[#This Row],[State]]</f>
        <v>390011001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390</v>
      </c>
      <c r="B6291" s="1">
        <f>IF(C6291=0,IF(B6290=Protocol!$V$20,1,B6290+1),B6290)</f>
        <v>1</v>
      </c>
      <c r="C6291" s="1">
        <f>IF(C6290+1=Protocol!$V$21,0,C6290+1)</f>
        <v>11</v>
      </c>
      <c r="D6291" s="1">
        <f t="shared" si="213"/>
        <v>2</v>
      </c>
      <c r="E6291" s="1" t="str">
        <f>INDEX(Protocol[Mark],MATCH(C6291,Protocol[Step],0))</f>
        <v>8U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390010002</v>
      </c>
      <c r="H6291" s="134">
        <f>Systematic[[#This Row],[SampleVariableLabel]]+100*Systematic[[#This Row],[State]]</f>
        <v>390011102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390</v>
      </c>
      <c r="B6292" s="1">
        <f>IF(C6292=0,IF(B6291=Protocol!$V$20,1,B6291+1),B6291)</f>
        <v>1</v>
      </c>
      <c r="C6292" s="1">
        <f>IF(C6291+1=Protocol!$V$21,0,C6291+1)</f>
        <v>12</v>
      </c>
      <c r="D6292" s="1">
        <f t="shared" si="213"/>
        <v>3</v>
      </c>
      <c r="E6292" s="1" t="str">
        <f>INDEX(Protocol[Mark],MATCH(C6292,Protocol[Step],0))</f>
        <v>9Rot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390010003</v>
      </c>
      <c r="H6292" s="134">
        <f>Systematic[[#This Row],[SampleVariableLabel]]+100*Systematic[[#This Row],[State]]</f>
        <v>390011203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390</v>
      </c>
      <c r="B6293" s="1">
        <f>IF(C6293=0,IF(B6292=Protocol!$V$20,1,B6292+1),B6292)</f>
        <v>1</v>
      </c>
      <c r="C6293" s="1">
        <f>IF(C6292+1=Protocol!$V$21,0,C6292+1)</f>
        <v>13</v>
      </c>
      <c r="D6293" s="1">
        <f t="shared" si="213"/>
        <v>4</v>
      </c>
      <c r="E6293" s="1" t="str">
        <f>INDEX(Protocol[Mark],MATCH(C6293,Protocol[Step],0))</f>
        <v>10Ama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390010004</v>
      </c>
      <c r="H6293" s="134">
        <f>Systematic[[#This Row],[SampleVariableLabel]]+100*Systematic[[#This Row],[State]]</f>
        <v>390011304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391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R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391010005</v>
      </c>
      <c r="H6294" s="134">
        <f>Systematic[[#This Row],[SampleVariableLabel]]+100*Systematic[[#This Row],[State]]</f>
        <v>391010005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391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1Dig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391010006</v>
      </c>
      <c r="H6295" s="134">
        <f>Systematic[[#This Row],[SampleVariableLabel]]+100*Systematic[[#This Row],[State]]</f>
        <v>391010106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391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(D)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391010001</v>
      </c>
      <c r="H6296" s="134">
        <f>Systematic[[#This Row],[SampleVariableLabel]]+100*Systematic[[#This Row],[State]]</f>
        <v>391010201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391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(M.1)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391010002</v>
      </c>
      <c r="H6297" s="134">
        <f>Systematic[[#This Row],[SampleVariableLabel]]+100*Systematic[[#This Row],[State]]</f>
        <v>391010302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391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2Oct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391010003</v>
      </c>
      <c r="H6298" s="134">
        <f>Systematic[[#This Row],[SampleVariableLabel]]+100*Systematic[[#This Row],[State]]</f>
        <v>391010403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391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3M2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391010004</v>
      </c>
      <c r="H6299" s="134">
        <f>Systematic[[#This Row],[SampleVariableLabel]]+100*Systematic[[#This Row],[State]]</f>
        <v>391010504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391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M(c)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391010005</v>
      </c>
      <c r="H6300" s="134">
        <f>Systematic[[#This Row],[SampleVariableLabel]]+100*Systematic[[#This Row],[State]]</f>
        <v>391010605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391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4P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391010006</v>
      </c>
      <c r="H6301" s="134">
        <f>Systematic[[#This Row],[SampleVariableLabel]]+100*Systematic[[#This Row],[State]]</f>
        <v>391010706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391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5G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391010001</v>
      </c>
      <c r="H6302" s="134">
        <f>Systematic[[#This Row],[SampleVariableLabel]]+100*Systematic[[#This Row],[State]]</f>
        <v>391010801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391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6S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391010002</v>
      </c>
      <c r="H6303" s="134">
        <f>Systematic[[#This Row],[SampleVariableLabel]]+100*Systematic[[#This Row],[State]]</f>
        <v>391010902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391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7Gp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391010003</v>
      </c>
      <c r="H6304" s="134">
        <f>Systematic[[#This Row],[SampleVariableLabel]]+100*Systematic[[#This Row],[State]]</f>
        <v>391011003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391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8U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391010004</v>
      </c>
      <c r="H6305" s="134">
        <f>Systematic[[#This Row],[SampleVariableLabel]]+100*Systematic[[#This Row],[State]]</f>
        <v>391011104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391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9Rot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391010005</v>
      </c>
      <c r="H6306" s="134">
        <f>Systematic[[#This Row],[SampleVariableLabel]]+100*Systematic[[#This Row],[State]]</f>
        <v>391011205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391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10Ama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391010006</v>
      </c>
      <c r="H6307" s="134">
        <f>Systematic[[#This Row],[SampleVariableLabel]]+100*Systematic[[#This Row],[State]]</f>
        <v>391011306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392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R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392010001</v>
      </c>
      <c r="H6308" s="134">
        <f>Systematic[[#This Row],[SampleVariableLabel]]+100*Systematic[[#This Row],[State]]</f>
        <v>392010001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392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1Dig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392010002</v>
      </c>
      <c r="H6309" s="134">
        <f>Systematic[[#This Row],[SampleVariableLabel]]+100*Systematic[[#This Row],[State]]</f>
        <v>392010102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392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(D)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392010003</v>
      </c>
      <c r="H6310" s="134">
        <f>Systematic[[#This Row],[SampleVariableLabel]]+100*Systematic[[#This Row],[State]]</f>
        <v>392010203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392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(M.1)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392010004</v>
      </c>
      <c r="H6311" s="134">
        <f>Systematic[[#This Row],[SampleVariableLabel]]+100*Systematic[[#This Row],[State]]</f>
        <v>392010304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392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2Oct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392010005</v>
      </c>
      <c r="H6312" s="134">
        <f>Systematic[[#This Row],[SampleVariableLabel]]+100*Systematic[[#This Row],[State]]</f>
        <v>392010405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392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3M2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392010006</v>
      </c>
      <c r="H6313" s="134">
        <f>Systematic[[#This Row],[SampleVariableLabel]]+100*Systematic[[#This Row],[State]]</f>
        <v>392010506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392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M(c)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392010001</v>
      </c>
      <c r="H6314" s="134">
        <f>Systematic[[#This Row],[SampleVariableLabel]]+100*Systematic[[#This Row],[State]]</f>
        <v>392010601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392</v>
      </c>
      <c r="B6315" s="1">
        <f>IF(C6315=0,IF(B6314=Protocol!$V$20,1,B6314+1),B6314)</f>
        <v>1</v>
      </c>
      <c r="C6315" s="1">
        <f>IF(C6314+1=Protocol!$V$21,0,C6314+1)</f>
        <v>7</v>
      </c>
      <c r="D6315" s="1">
        <f t="shared" si="213"/>
        <v>2</v>
      </c>
      <c r="E6315" s="1" t="str">
        <f>INDEX(Protocol[Mark],MATCH(C6315,Protocol[Step],0))</f>
        <v>4P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392010002</v>
      </c>
      <c r="H6315" s="134">
        <f>Systematic[[#This Row],[SampleVariableLabel]]+100*Systematic[[#This Row],[State]]</f>
        <v>392010702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392</v>
      </c>
      <c r="B6316" s="1">
        <f>IF(C6316=0,IF(B6315=Protocol!$V$20,1,B6315+1),B6315)</f>
        <v>1</v>
      </c>
      <c r="C6316" s="1">
        <f>IF(C6315+1=Protocol!$V$21,0,C6315+1)</f>
        <v>8</v>
      </c>
      <c r="D6316" s="1">
        <f t="shared" si="213"/>
        <v>3</v>
      </c>
      <c r="E6316" s="1" t="str">
        <f>INDEX(Protocol[Mark],MATCH(C6316,Protocol[Step],0))</f>
        <v>5G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392010003</v>
      </c>
      <c r="H6316" s="134">
        <f>Systematic[[#This Row],[SampleVariableLabel]]+100*Systematic[[#This Row],[State]]</f>
        <v>392010803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392</v>
      </c>
      <c r="B6317" s="1">
        <f>IF(C6317=0,IF(B6316=Protocol!$V$20,1,B6316+1),B6316)</f>
        <v>1</v>
      </c>
      <c r="C6317" s="1">
        <f>IF(C6316+1=Protocol!$V$21,0,C6316+1)</f>
        <v>9</v>
      </c>
      <c r="D6317" s="1">
        <f t="shared" si="213"/>
        <v>4</v>
      </c>
      <c r="E6317" s="1" t="str">
        <f>INDEX(Protocol[Mark],MATCH(C6317,Protocol[Step],0))</f>
        <v>6S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392010004</v>
      </c>
      <c r="H6317" s="134">
        <f>Systematic[[#This Row],[SampleVariableLabel]]+100*Systematic[[#This Row],[State]]</f>
        <v>392010904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392</v>
      </c>
      <c r="B6318" s="1">
        <f>IF(C6318=0,IF(B6317=Protocol!$V$20,1,B6317+1),B6317)</f>
        <v>1</v>
      </c>
      <c r="C6318" s="1">
        <f>IF(C6317+1=Protocol!$V$21,0,C6317+1)</f>
        <v>10</v>
      </c>
      <c r="D6318" s="1">
        <f t="shared" si="213"/>
        <v>5</v>
      </c>
      <c r="E6318" s="1" t="str">
        <f>INDEX(Protocol[Mark],MATCH(C6318,Protocol[Step],0))</f>
        <v>7Gp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392010005</v>
      </c>
      <c r="H6318" s="134">
        <f>Systematic[[#This Row],[SampleVariableLabel]]+100*Systematic[[#This Row],[State]]</f>
        <v>392011005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392</v>
      </c>
      <c r="B6319" s="1">
        <f>IF(C6319=0,IF(B6318=Protocol!$V$20,1,B6318+1),B6318)</f>
        <v>1</v>
      </c>
      <c r="C6319" s="1">
        <f>IF(C6318+1=Protocol!$V$21,0,C6318+1)</f>
        <v>11</v>
      </c>
      <c r="D6319" s="1">
        <f t="shared" si="213"/>
        <v>6</v>
      </c>
      <c r="E6319" s="1" t="str">
        <f>INDEX(Protocol[Mark],MATCH(C6319,Protocol[Step],0))</f>
        <v>8U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392010006</v>
      </c>
      <c r="H6319" s="134">
        <f>Systematic[[#This Row],[SampleVariableLabel]]+100*Systematic[[#This Row],[State]]</f>
        <v>392011106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392</v>
      </c>
      <c r="B6320" s="1">
        <f>IF(C6320=0,IF(B6319=Protocol!$V$20,1,B6319+1),B6319)</f>
        <v>1</v>
      </c>
      <c r="C6320" s="1">
        <f>IF(C6319+1=Protocol!$V$21,0,C6319+1)</f>
        <v>12</v>
      </c>
      <c r="D6320" s="1">
        <f t="shared" si="213"/>
        <v>1</v>
      </c>
      <c r="E6320" s="1" t="str">
        <f>INDEX(Protocol[Mark],MATCH(C6320,Protocol[Step],0))</f>
        <v>9Rot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392010001</v>
      </c>
      <c r="H6320" s="134">
        <f>Systematic[[#This Row],[SampleVariableLabel]]+100*Systematic[[#This Row],[State]]</f>
        <v>392011201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392</v>
      </c>
      <c r="B6321" s="1">
        <f>IF(C6321=0,IF(B6320=Protocol!$V$20,1,B6320+1),B6320)</f>
        <v>1</v>
      </c>
      <c r="C6321" s="1">
        <f>IF(C6320+1=Protocol!$V$21,0,C6320+1)</f>
        <v>13</v>
      </c>
      <c r="D6321" s="1">
        <f t="shared" si="213"/>
        <v>2</v>
      </c>
      <c r="E6321" s="1" t="str">
        <f>INDEX(Protocol[Mark],MATCH(C6321,Protocol[Step],0))</f>
        <v>10Ama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392010002</v>
      </c>
      <c r="H6321" s="134">
        <f>Systematic[[#This Row],[SampleVariableLabel]]+100*Systematic[[#This Row],[State]]</f>
        <v>392011302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393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R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393010003</v>
      </c>
      <c r="H6322" s="134">
        <f>Systematic[[#This Row],[SampleVariableLabel]]+100*Systematic[[#This Row],[State]]</f>
        <v>393010003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393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393010004</v>
      </c>
      <c r="H6323" s="134">
        <f>Systematic[[#This Row],[SampleVariableLabel]]+100*Systematic[[#This Row],[State]]</f>
        <v>393010104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393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(D)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393010005</v>
      </c>
      <c r="H6324" s="134">
        <f>Systematic[[#This Row],[SampleVariableLabel]]+100*Systematic[[#This Row],[State]]</f>
        <v>393010205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393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(M.1)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393010006</v>
      </c>
      <c r="H6325" s="134">
        <f>Systematic[[#This Row],[SampleVariableLabel]]+100*Systematic[[#This Row],[State]]</f>
        <v>393010306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393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393010001</v>
      </c>
      <c r="H6326" s="134">
        <f>Systematic[[#This Row],[SampleVariableLabel]]+100*Systematic[[#This Row],[State]]</f>
        <v>393010401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393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3M2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393010002</v>
      </c>
      <c r="H6327" s="134">
        <f>Systematic[[#This Row],[SampleVariableLabel]]+100*Systematic[[#This Row],[State]]</f>
        <v>393010502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393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M(c)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393010003</v>
      </c>
      <c r="H6328" s="134">
        <f>Systematic[[#This Row],[SampleVariableLabel]]+100*Systematic[[#This Row],[State]]</f>
        <v>393010603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393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4P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393010004</v>
      </c>
      <c r="H6329" s="134">
        <f>Systematic[[#This Row],[SampleVariableLabel]]+100*Systematic[[#This Row],[State]]</f>
        <v>393010704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393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5G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393010005</v>
      </c>
      <c r="H6330" s="134">
        <f>Systematic[[#This Row],[SampleVariableLabel]]+100*Systematic[[#This Row],[State]]</f>
        <v>393010805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393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6S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393010006</v>
      </c>
      <c r="H6331" s="134">
        <f>Systematic[[#This Row],[SampleVariableLabel]]+100*Systematic[[#This Row],[State]]</f>
        <v>393010906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393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7Gp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393010001</v>
      </c>
      <c r="H6332" s="134">
        <f>Systematic[[#This Row],[SampleVariableLabel]]+100*Systematic[[#This Row],[State]]</f>
        <v>393011001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393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8U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393010002</v>
      </c>
      <c r="H6333" s="134">
        <f>Systematic[[#This Row],[SampleVariableLabel]]+100*Systematic[[#This Row],[State]]</f>
        <v>393011102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393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9Rot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393010003</v>
      </c>
      <c r="H6334" s="134">
        <f>Systematic[[#This Row],[SampleVariableLabel]]+100*Systematic[[#This Row],[State]]</f>
        <v>393011203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393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10Ama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393010004</v>
      </c>
      <c r="H6335" s="134">
        <f>Systematic[[#This Row],[SampleVariableLabel]]+100*Systematic[[#This Row],[State]]</f>
        <v>393011304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394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R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394010005</v>
      </c>
      <c r="H6336" s="134">
        <f>Systematic[[#This Row],[SampleVariableLabel]]+100*Systematic[[#This Row],[State]]</f>
        <v>394010005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394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1Dig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394010006</v>
      </c>
      <c r="H6337" s="134">
        <f>Systematic[[#This Row],[SampleVariableLabel]]+100*Systematic[[#This Row],[State]]</f>
        <v>394010106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394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(D)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394010001</v>
      </c>
      <c r="H6338" s="134">
        <f>Systematic[[#This Row],[SampleVariableLabel]]+100*Systematic[[#This Row],[State]]</f>
        <v>394010201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394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(M.1)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394010002</v>
      </c>
      <c r="H6339" s="134">
        <f>Systematic[[#This Row],[SampleVariableLabel]]+100*Systematic[[#This Row],[State]]</f>
        <v>394010302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394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2Oct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394010003</v>
      </c>
      <c r="H6340" s="134">
        <f>Systematic[[#This Row],[SampleVariableLabel]]+100*Systematic[[#This Row],[State]]</f>
        <v>394010403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394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3M2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394010004</v>
      </c>
      <c r="H6341" s="134">
        <f>Systematic[[#This Row],[SampleVariableLabel]]+100*Systematic[[#This Row],[State]]</f>
        <v>394010504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394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M(c)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394010005</v>
      </c>
      <c r="H6342" s="134">
        <f>Systematic[[#This Row],[SampleVariableLabel]]+100*Systematic[[#This Row],[State]]</f>
        <v>394010605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394</v>
      </c>
      <c r="B6343" s="1">
        <f>IF(C6343=0,IF(B6342=Protocol!$V$20,1,B6342+1),B6342)</f>
        <v>1</v>
      </c>
      <c r="C6343" s="1">
        <f>IF(C6342+1=Protocol!$V$21,0,C6342+1)</f>
        <v>7</v>
      </c>
      <c r="D6343" s="1">
        <f t="shared" si="215"/>
        <v>6</v>
      </c>
      <c r="E6343" s="1" t="str">
        <f>INDEX(Protocol[Mark],MATCH(C6343,Protocol[Step],0))</f>
        <v>4P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394010006</v>
      </c>
      <c r="H6343" s="134">
        <f>Systematic[[#This Row],[SampleVariableLabel]]+100*Systematic[[#This Row],[State]]</f>
        <v>394010706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394</v>
      </c>
      <c r="B6344" s="1">
        <f>IF(C6344=0,IF(B6343=Protocol!$V$20,1,B6343+1),B6343)</f>
        <v>1</v>
      </c>
      <c r="C6344" s="1">
        <f>IF(C6343+1=Protocol!$V$21,0,C6343+1)</f>
        <v>8</v>
      </c>
      <c r="D6344" s="1">
        <f t="shared" si="215"/>
        <v>1</v>
      </c>
      <c r="E6344" s="1" t="str">
        <f>INDEX(Protocol[Mark],MATCH(C6344,Protocol[Step],0))</f>
        <v>5G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394010001</v>
      </c>
      <c r="H6344" s="134">
        <f>Systematic[[#This Row],[SampleVariableLabel]]+100*Systematic[[#This Row],[State]]</f>
        <v>394010801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394</v>
      </c>
      <c r="B6345" s="1">
        <f>IF(C6345=0,IF(B6344=Protocol!$V$20,1,B6344+1),B6344)</f>
        <v>1</v>
      </c>
      <c r="C6345" s="1">
        <f>IF(C6344+1=Protocol!$V$21,0,C6344+1)</f>
        <v>9</v>
      </c>
      <c r="D6345" s="1">
        <f t="shared" si="215"/>
        <v>2</v>
      </c>
      <c r="E6345" s="1" t="str">
        <f>INDEX(Protocol[Mark],MATCH(C6345,Protocol[Step],0))</f>
        <v>6S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394010002</v>
      </c>
      <c r="H6345" s="134">
        <f>Systematic[[#This Row],[SampleVariableLabel]]+100*Systematic[[#This Row],[State]]</f>
        <v>394010902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394</v>
      </c>
      <c r="B6346" s="1">
        <f>IF(C6346=0,IF(B6345=Protocol!$V$20,1,B6345+1),B6345)</f>
        <v>1</v>
      </c>
      <c r="C6346" s="1">
        <f>IF(C6345+1=Protocol!$V$21,0,C6345+1)</f>
        <v>10</v>
      </c>
      <c r="D6346" s="1">
        <f t="shared" si="215"/>
        <v>3</v>
      </c>
      <c r="E6346" s="1" t="str">
        <f>INDEX(Protocol[Mark],MATCH(C6346,Protocol[Step],0))</f>
        <v>7Gp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394010003</v>
      </c>
      <c r="H6346" s="134">
        <f>Systematic[[#This Row],[SampleVariableLabel]]+100*Systematic[[#This Row],[State]]</f>
        <v>394011003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394</v>
      </c>
      <c r="B6347" s="1">
        <f>IF(C6347=0,IF(B6346=Protocol!$V$20,1,B6346+1),B6346)</f>
        <v>1</v>
      </c>
      <c r="C6347" s="1">
        <f>IF(C6346+1=Protocol!$V$21,0,C6346+1)</f>
        <v>11</v>
      </c>
      <c r="D6347" s="1">
        <f t="shared" si="215"/>
        <v>4</v>
      </c>
      <c r="E6347" s="1" t="str">
        <f>INDEX(Protocol[Mark],MATCH(C6347,Protocol[Step],0))</f>
        <v>8U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394010004</v>
      </c>
      <c r="H6347" s="134">
        <f>Systematic[[#This Row],[SampleVariableLabel]]+100*Systematic[[#This Row],[State]]</f>
        <v>394011104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394</v>
      </c>
      <c r="B6348" s="1">
        <f>IF(C6348=0,IF(B6347=Protocol!$V$20,1,B6347+1),B6347)</f>
        <v>1</v>
      </c>
      <c r="C6348" s="1">
        <f>IF(C6347+1=Protocol!$V$21,0,C6347+1)</f>
        <v>12</v>
      </c>
      <c r="D6348" s="1">
        <f t="shared" si="215"/>
        <v>5</v>
      </c>
      <c r="E6348" s="1" t="str">
        <f>INDEX(Protocol[Mark],MATCH(C6348,Protocol[Step],0))</f>
        <v>9Rot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394010005</v>
      </c>
      <c r="H6348" s="134">
        <f>Systematic[[#This Row],[SampleVariableLabel]]+100*Systematic[[#This Row],[State]]</f>
        <v>394011205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394</v>
      </c>
      <c r="B6349" s="1">
        <f>IF(C6349=0,IF(B6348=Protocol!$V$20,1,B6348+1),B6348)</f>
        <v>1</v>
      </c>
      <c r="C6349" s="1">
        <f>IF(C6348+1=Protocol!$V$21,0,C6348+1)</f>
        <v>13</v>
      </c>
      <c r="D6349" s="1">
        <f t="shared" si="215"/>
        <v>6</v>
      </c>
      <c r="E6349" s="1" t="str">
        <f>INDEX(Protocol[Mark],MATCH(C6349,Protocol[Step],0))</f>
        <v>10Ama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394010006</v>
      </c>
      <c r="H6349" s="134">
        <f>Systematic[[#This Row],[SampleVariableLabel]]+100*Systematic[[#This Row],[State]]</f>
        <v>394011306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395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R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395010001</v>
      </c>
      <c r="H6350" s="134">
        <f>Systematic[[#This Row],[SampleVariableLabel]]+100*Systematic[[#This Row],[State]]</f>
        <v>395010001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395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1Dig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395010002</v>
      </c>
      <c r="H6351" s="134">
        <f>Systematic[[#This Row],[SampleVariableLabel]]+100*Systematic[[#This Row],[State]]</f>
        <v>395010102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395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(D)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395010003</v>
      </c>
      <c r="H6352" s="134">
        <f>Systematic[[#This Row],[SampleVariableLabel]]+100*Systematic[[#This Row],[State]]</f>
        <v>395010203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395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(M.1)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395010004</v>
      </c>
      <c r="H6353" s="134">
        <f>Systematic[[#This Row],[SampleVariableLabel]]+100*Systematic[[#This Row],[State]]</f>
        <v>395010304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395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2Oct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395010005</v>
      </c>
      <c r="H6354" s="134">
        <f>Systematic[[#This Row],[SampleVariableLabel]]+100*Systematic[[#This Row],[State]]</f>
        <v>395010405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395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3M2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395010006</v>
      </c>
      <c r="H6355" s="134">
        <f>Systematic[[#This Row],[SampleVariableLabel]]+100*Systematic[[#This Row],[State]]</f>
        <v>395010506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395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M(c)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395010001</v>
      </c>
      <c r="H6356" s="134">
        <f>Systematic[[#This Row],[SampleVariableLabel]]+100*Systematic[[#This Row],[State]]</f>
        <v>395010601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395</v>
      </c>
      <c r="B6357" s="1">
        <f>IF(C6357=0,IF(B6356=Protocol!$V$20,1,B6356+1),B6356)</f>
        <v>1</v>
      </c>
      <c r="C6357" s="1">
        <f>IF(C6356+1=Protocol!$V$21,0,C6356+1)</f>
        <v>7</v>
      </c>
      <c r="D6357" s="1">
        <f t="shared" si="215"/>
        <v>2</v>
      </c>
      <c r="E6357" s="1" t="str">
        <f>INDEX(Protocol[Mark],MATCH(C6357,Protocol[Step],0))</f>
        <v>4P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395010002</v>
      </c>
      <c r="H6357" s="134">
        <f>Systematic[[#This Row],[SampleVariableLabel]]+100*Systematic[[#This Row],[State]]</f>
        <v>395010702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395</v>
      </c>
      <c r="B6358" s="1">
        <f>IF(C6358=0,IF(B6357=Protocol!$V$20,1,B6357+1),B6357)</f>
        <v>1</v>
      </c>
      <c r="C6358" s="1">
        <f>IF(C6357+1=Protocol!$V$21,0,C6357+1)</f>
        <v>8</v>
      </c>
      <c r="D6358" s="1">
        <f t="shared" si="215"/>
        <v>3</v>
      </c>
      <c r="E6358" s="1" t="str">
        <f>INDEX(Protocol[Mark],MATCH(C6358,Protocol[Step],0))</f>
        <v>5G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395010003</v>
      </c>
      <c r="H6358" s="134">
        <f>Systematic[[#This Row],[SampleVariableLabel]]+100*Systematic[[#This Row],[State]]</f>
        <v>395010803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395</v>
      </c>
      <c r="B6359" s="1">
        <f>IF(C6359=0,IF(B6358=Protocol!$V$20,1,B6358+1),B6358)</f>
        <v>1</v>
      </c>
      <c r="C6359" s="1">
        <f>IF(C6358+1=Protocol!$V$21,0,C6358+1)</f>
        <v>9</v>
      </c>
      <c r="D6359" s="1">
        <f t="shared" si="215"/>
        <v>4</v>
      </c>
      <c r="E6359" s="1" t="str">
        <f>INDEX(Protocol[Mark],MATCH(C6359,Protocol[Step],0))</f>
        <v>6S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395010004</v>
      </c>
      <c r="H6359" s="134">
        <f>Systematic[[#This Row],[SampleVariableLabel]]+100*Systematic[[#This Row],[State]]</f>
        <v>395010904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395</v>
      </c>
      <c r="B6360" s="1">
        <f>IF(C6360=0,IF(B6359=Protocol!$V$20,1,B6359+1),B6359)</f>
        <v>1</v>
      </c>
      <c r="C6360" s="1">
        <f>IF(C6359+1=Protocol!$V$21,0,C6359+1)</f>
        <v>10</v>
      </c>
      <c r="D6360" s="1">
        <f t="shared" si="215"/>
        <v>5</v>
      </c>
      <c r="E6360" s="1" t="str">
        <f>INDEX(Protocol[Mark],MATCH(C6360,Protocol[Step],0))</f>
        <v>7Gp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395010005</v>
      </c>
      <c r="H6360" s="134">
        <f>Systematic[[#This Row],[SampleVariableLabel]]+100*Systematic[[#This Row],[State]]</f>
        <v>395011005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395</v>
      </c>
      <c r="B6361" s="1">
        <f>IF(C6361=0,IF(B6360=Protocol!$V$20,1,B6360+1),B6360)</f>
        <v>1</v>
      </c>
      <c r="C6361" s="1">
        <f>IF(C6360+1=Protocol!$V$21,0,C6360+1)</f>
        <v>11</v>
      </c>
      <c r="D6361" s="1">
        <f t="shared" si="215"/>
        <v>6</v>
      </c>
      <c r="E6361" s="1" t="str">
        <f>INDEX(Protocol[Mark],MATCH(C6361,Protocol[Step],0))</f>
        <v>8U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395010006</v>
      </c>
      <c r="H6361" s="134">
        <f>Systematic[[#This Row],[SampleVariableLabel]]+100*Systematic[[#This Row],[State]]</f>
        <v>395011106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395</v>
      </c>
      <c r="B6362" s="1">
        <f>IF(C6362=0,IF(B6361=Protocol!$V$20,1,B6361+1),B6361)</f>
        <v>1</v>
      </c>
      <c r="C6362" s="1">
        <f>IF(C6361+1=Protocol!$V$21,0,C6361+1)</f>
        <v>12</v>
      </c>
      <c r="D6362" s="1">
        <f t="shared" si="215"/>
        <v>1</v>
      </c>
      <c r="E6362" s="1" t="str">
        <f>INDEX(Protocol[Mark],MATCH(C6362,Protocol[Step],0))</f>
        <v>9Rot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395010001</v>
      </c>
      <c r="H6362" s="134">
        <f>Systematic[[#This Row],[SampleVariableLabel]]+100*Systematic[[#This Row],[State]]</f>
        <v>395011201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395</v>
      </c>
      <c r="B6363" s="1">
        <f>IF(C6363=0,IF(B6362=Protocol!$V$20,1,B6362+1),B6362)</f>
        <v>1</v>
      </c>
      <c r="C6363" s="1">
        <f>IF(C6362+1=Protocol!$V$21,0,C6362+1)</f>
        <v>13</v>
      </c>
      <c r="D6363" s="1">
        <f t="shared" si="215"/>
        <v>2</v>
      </c>
      <c r="E6363" s="1" t="str">
        <f>INDEX(Protocol[Mark],MATCH(C6363,Protocol[Step],0))</f>
        <v>10Ama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395010002</v>
      </c>
      <c r="H6363" s="134">
        <f>Systematic[[#This Row],[SampleVariableLabel]]+100*Systematic[[#This Row],[State]]</f>
        <v>395011302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396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R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396010003</v>
      </c>
      <c r="H6364" s="134">
        <f>Systematic[[#This Row],[SampleVariableLabel]]+100*Systematic[[#This Row],[State]]</f>
        <v>396010003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396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1Dig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396010004</v>
      </c>
      <c r="H6365" s="134">
        <f>Systematic[[#This Row],[SampleVariableLabel]]+100*Systematic[[#This Row],[State]]</f>
        <v>396010104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396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(D)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396010005</v>
      </c>
      <c r="H6366" s="134">
        <f>Systematic[[#This Row],[SampleVariableLabel]]+100*Systematic[[#This Row],[State]]</f>
        <v>396010205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396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(M.1)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396010006</v>
      </c>
      <c r="H6367" s="134">
        <f>Systematic[[#This Row],[SampleVariableLabel]]+100*Systematic[[#This Row],[State]]</f>
        <v>396010306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396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2Oct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396010001</v>
      </c>
      <c r="H6368" s="134">
        <f>Systematic[[#This Row],[SampleVariableLabel]]+100*Systematic[[#This Row],[State]]</f>
        <v>396010401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396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3M2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396010002</v>
      </c>
      <c r="H6369" s="134">
        <f>Systematic[[#This Row],[SampleVariableLabel]]+100*Systematic[[#This Row],[State]]</f>
        <v>396010502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396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M(c)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396010003</v>
      </c>
      <c r="H6370" s="134">
        <f>Systematic[[#This Row],[SampleVariableLabel]]+100*Systematic[[#This Row],[State]]</f>
        <v>396010603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396</v>
      </c>
      <c r="B6371" s="1">
        <f>IF(C6371=0,IF(B6370=Protocol!$V$20,1,B6370+1),B6370)</f>
        <v>1</v>
      </c>
      <c r="C6371" s="1">
        <f>IF(C6370+1=Protocol!$V$21,0,C6370+1)</f>
        <v>7</v>
      </c>
      <c r="D6371" s="1">
        <f t="shared" si="215"/>
        <v>4</v>
      </c>
      <c r="E6371" s="1" t="str">
        <f>INDEX(Protocol[Mark],MATCH(C6371,Protocol[Step],0))</f>
        <v>4P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396010004</v>
      </c>
      <c r="H6371" s="134">
        <f>Systematic[[#This Row],[SampleVariableLabel]]+100*Systematic[[#This Row],[State]]</f>
        <v>396010704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396</v>
      </c>
      <c r="B6372" s="1">
        <f>IF(C6372=0,IF(B6371=Protocol!$V$20,1,B6371+1),B6371)</f>
        <v>1</v>
      </c>
      <c r="C6372" s="1">
        <f>IF(C6371+1=Protocol!$V$21,0,C6371+1)</f>
        <v>8</v>
      </c>
      <c r="D6372" s="1">
        <f t="shared" si="215"/>
        <v>5</v>
      </c>
      <c r="E6372" s="1" t="str">
        <f>INDEX(Protocol[Mark],MATCH(C6372,Protocol[Step],0))</f>
        <v>5G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396010005</v>
      </c>
      <c r="H6372" s="134">
        <f>Systematic[[#This Row],[SampleVariableLabel]]+100*Systematic[[#This Row],[State]]</f>
        <v>396010805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396</v>
      </c>
      <c r="B6373" s="1">
        <f>IF(C6373=0,IF(B6372=Protocol!$V$20,1,B6372+1),B6372)</f>
        <v>1</v>
      </c>
      <c r="C6373" s="1">
        <f>IF(C6372+1=Protocol!$V$21,0,C6372+1)</f>
        <v>9</v>
      </c>
      <c r="D6373" s="1">
        <f t="shared" si="215"/>
        <v>6</v>
      </c>
      <c r="E6373" s="1" t="str">
        <f>INDEX(Protocol[Mark],MATCH(C6373,Protocol[Step],0))</f>
        <v>6S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396010006</v>
      </c>
      <c r="H6373" s="134">
        <f>Systematic[[#This Row],[SampleVariableLabel]]+100*Systematic[[#This Row],[State]]</f>
        <v>396010906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396</v>
      </c>
      <c r="B6374" s="1">
        <f>IF(C6374=0,IF(B6373=Protocol!$V$20,1,B6373+1),B6373)</f>
        <v>1</v>
      </c>
      <c r="C6374" s="1">
        <f>IF(C6373+1=Protocol!$V$21,0,C6373+1)</f>
        <v>10</v>
      </c>
      <c r="D6374" s="1">
        <f t="shared" si="215"/>
        <v>1</v>
      </c>
      <c r="E6374" s="1" t="str">
        <f>INDEX(Protocol[Mark],MATCH(C6374,Protocol[Step],0))</f>
        <v>7Gp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396010001</v>
      </c>
      <c r="H6374" s="134">
        <f>Systematic[[#This Row],[SampleVariableLabel]]+100*Systematic[[#This Row],[State]]</f>
        <v>396011001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396</v>
      </c>
      <c r="B6375" s="1">
        <f>IF(C6375=0,IF(B6374=Protocol!$V$20,1,B6374+1),B6374)</f>
        <v>1</v>
      </c>
      <c r="C6375" s="1">
        <f>IF(C6374+1=Protocol!$V$21,0,C6374+1)</f>
        <v>11</v>
      </c>
      <c r="D6375" s="1">
        <f t="shared" si="215"/>
        <v>2</v>
      </c>
      <c r="E6375" s="1" t="str">
        <f>INDEX(Protocol[Mark],MATCH(C6375,Protocol[Step],0))</f>
        <v>8U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396010002</v>
      </c>
      <c r="H6375" s="134">
        <f>Systematic[[#This Row],[SampleVariableLabel]]+100*Systematic[[#This Row],[State]]</f>
        <v>396011102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396</v>
      </c>
      <c r="B6376" s="1">
        <f>IF(C6376=0,IF(B6375=Protocol!$V$20,1,B6375+1),B6375)</f>
        <v>1</v>
      </c>
      <c r="C6376" s="1">
        <f>IF(C6375+1=Protocol!$V$21,0,C6375+1)</f>
        <v>12</v>
      </c>
      <c r="D6376" s="1">
        <f t="shared" si="215"/>
        <v>3</v>
      </c>
      <c r="E6376" s="1" t="str">
        <f>INDEX(Protocol[Mark],MATCH(C6376,Protocol[Step],0))</f>
        <v>9Rot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396010003</v>
      </c>
      <c r="H6376" s="134">
        <f>Systematic[[#This Row],[SampleVariableLabel]]+100*Systematic[[#This Row],[State]]</f>
        <v>396011203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396</v>
      </c>
      <c r="B6377" s="1">
        <f>IF(C6377=0,IF(B6376=Protocol!$V$20,1,B6376+1),B6376)</f>
        <v>1</v>
      </c>
      <c r="C6377" s="1">
        <f>IF(C6376+1=Protocol!$V$21,0,C6376+1)</f>
        <v>13</v>
      </c>
      <c r="D6377" s="1">
        <f t="shared" si="215"/>
        <v>4</v>
      </c>
      <c r="E6377" s="1" t="str">
        <f>INDEX(Protocol[Mark],MATCH(C6377,Protocol[Step],0))</f>
        <v>10Ama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396010004</v>
      </c>
      <c r="H6377" s="134">
        <f>Systematic[[#This Row],[SampleVariableLabel]]+100*Systematic[[#This Row],[State]]</f>
        <v>396011304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397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R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397010005</v>
      </c>
      <c r="H6378" s="134">
        <f>Systematic[[#This Row],[SampleVariableLabel]]+100*Systematic[[#This Row],[State]]</f>
        <v>397010005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397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1Dig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397010006</v>
      </c>
      <c r="H6379" s="134">
        <f>Systematic[[#This Row],[SampleVariableLabel]]+100*Systematic[[#This Row],[State]]</f>
        <v>397010106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397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(D)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397010001</v>
      </c>
      <c r="H6380" s="134">
        <f>Systematic[[#This Row],[SampleVariableLabel]]+100*Systematic[[#This Row],[State]]</f>
        <v>397010201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397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(M.1)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397010002</v>
      </c>
      <c r="H6381" s="134">
        <f>Systematic[[#This Row],[SampleVariableLabel]]+100*Systematic[[#This Row],[State]]</f>
        <v>397010302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397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2Oct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397010003</v>
      </c>
      <c r="H6382" s="134">
        <f>Systematic[[#This Row],[SampleVariableLabel]]+100*Systematic[[#This Row],[State]]</f>
        <v>397010403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397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3M2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397010004</v>
      </c>
      <c r="H6383" s="134">
        <f>Systematic[[#This Row],[SampleVariableLabel]]+100*Systematic[[#This Row],[State]]</f>
        <v>397010504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397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M(c)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397010005</v>
      </c>
      <c r="H6384" s="134">
        <f>Systematic[[#This Row],[SampleVariableLabel]]+100*Systematic[[#This Row],[State]]</f>
        <v>397010605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397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4P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397010006</v>
      </c>
      <c r="H6385" s="134">
        <f>Systematic[[#This Row],[SampleVariableLabel]]+100*Systematic[[#This Row],[State]]</f>
        <v>397010706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397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5G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397010001</v>
      </c>
      <c r="H6386" s="134">
        <f>Systematic[[#This Row],[SampleVariableLabel]]+100*Systematic[[#This Row],[State]]</f>
        <v>397010801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397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6S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397010002</v>
      </c>
      <c r="H6387" s="134">
        <f>Systematic[[#This Row],[SampleVariableLabel]]+100*Systematic[[#This Row],[State]]</f>
        <v>397010902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397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7Gp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397010003</v>
      </c>
      <c r="H6388" s="134">
        <f>Systematic[[#This Row],[SampleVariableLabel]]+100*Systematic[[#This Row],[State]]</f>
        <v>397011003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397</v>
      </c>
      <c r="B6389" s="1">
        <f>IF(C6389=0,IF(B6388=Protocol!$V$20,1,B6388+1),B6388)</f>
        <v>1</v>
      </c>
      <c r="C6389" s="1">
        <f>IF(C6388+1=Protocol!$V$21,0,C6388+1)</f>
        <v>11</v>
      </c>
      <c r="D6389" s="1">
        <f t="shared" si="215"/>
        <v>4</v>
      </c>
      <c r="E6389" s="1" t="str">
        <f>INDEX(Protocol[Mark],MATCH(C6389,Protocol[Step],0))</f>
        <v>8U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397010004</v>
      </c>
      <c r="H6389" s="134">
        <f>Systematic[[#This Row],[SampleVariableLabel]]+100*Systematic[[#This Row],[State]]</f>
        <v>397011104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397</v>
      </c>
      <c r="B6390" s="1">
        <f>IF(C6390=0,IF(B6389=Protocol!$V$20,1,B6389+1),B6389)</f>
        <v>1</v>
      </c>
      <c r="C6390" s="1">
        <f>IF(C6389+1=Protocol!$V$21,0,C6389+1)</f>
        <v>12</v>
      </c>
      <c r="D6390" s="1">
        <f t="shared" si="215"/>
        <v>5</v>
      </c>
      <c r="E6390" s="1" t="str">
        <f>INDEX(Protocol[Mark],MATCH(C6390,Protocol[Step],0))</f>
        <v>9Rot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397010005</v>
      </c>
      <c r="H6390" s="134">
        <f>Systematic[[#This Row],[SampleVariableLabel]]+100*Systematic[[#This Row],[State]]</f>
        <v>397011205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397</v>
      </c>
      <c r="B6391" s="1">
        <f>IF(C6391=0,IF(B6390=Protocol!$V$20,1,B6390+1),B6390)</f>
        <v>1</v>
      </c>
      <c r="C6391" s="1">
        <f>IF(C6390+1=Protocol!$V$21,0,C6390+1)</f>
        <v>13</v>
      </c>
      <c r="D6391" s="1">
        <f t="shared" si="215"/>
        <v>6</v>
      </c>
      <c r="E6391" s="1" t="str">
        <f>INDEX(Protocol[Mark],MATCH(C6391,Protocol[Step],0))</f>
        <v>10Ama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397010006</v>
      </c>
      <c r="H6391" s="134">
        <f>Systematic[[#This Row],[SampleVariableLabel]]+100*Systematic[[#This Row],[State]]</f>
        <v>397011306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398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R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398010001</v>
      </c>
      <c r="H6392" s="134">
        <f>Systematic[[#This Row],[SampleVariableLabel]]+100*Systematic[[#This Row],[State]]</f>
        <v>398010001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398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1Dig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398010002</v>
      </c>
      <c r="H6393" s="134">
        <f>Systematic[[#This Row],[SampleVariableLabel]]+100*Systematic[[#This Row],[State]]</f>
        <v>398010102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398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(D)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398010003</v>
      </c>
      <c r="H6394" s="134">
        <f>Systematic[[#This Row],[SampleVariableLabel]]+100*Systematic[[#This Row],[State]]</f>
        <v>398010203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398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(M.1)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398010004</v>
      </c>
      <c r="H6395" s="134">
        <f>Systematic[[#This Row],[SampleVariableLabel]]+100*Systematic[[#This Row],[State]]</f>
        <v>398010304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398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2Oct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398010005</v>
      </c>
      <c r="H6396" s="134">
        <f>Systematic[[#This Row],[SampleVariableLabel]]+100*Systematic[[#This Row],[State]]</f>
        <v>398010405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398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3M2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398010006</v>
      </c>
      <c r="H6397" s="134">
        <f>Systematic[[#This Row],[SampleVariableLabel]]+100*Systematic[[#This Row],[State]]</f>
        <v>398010506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398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M(c)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398010001</v>
      </c>
      <c r="H6398" s="134">
        <f>Systematic[[#This Row],[SampleVariableLabel]]+100*Systematic[[#This Row],[State]]</f>
        <v>398010601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398</v>
      </c>
      <c r="B6399" s="1">
        <f>IF(C6399=0,IF(B6398=Protocol!$V$20,1,B6398+1),B6398)</f>
        <v>1</v>
      </c>
      <c r="C6399" s="1">
        <f>IF(C6398+1=Protocol!$V$21,0,C6398+1)</f>
        <v>7</v>
      </c>
      <c r="D6399" s="1">
        <f t="shared" si="215"/>
        <v>2</v>
      </c>
      <c r="E6399" s="1" t="str">
        <f>INDEX(Protocol[Mark],MATCH(C6399,Protocol[Step],0))</f>
        <v>4P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398010002</v>
      </c>
      <c r="H6399" s="134">
        <f>Systematic[[#This Row],[SampleVariableLabel]]+100*Systematic[[#This Row],[State]]</f>
        <v>398010702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398</v>
      </c>
      <c r="B6400" s="1">
        <f>IF(C6400=0,IF(B6399=Protocol!$V$20,1,B6399+1),B6399)</f>
        <v>1</v>
      </c>
      <c r="C6400" s="1">
        <f>IF(C6399+1=Protocol!$V$21,0,C6399+1)</f>
        <v>8</v>
      </c>
      <c r="D6400" s="1">
        <f t="shared" si="215"/>
        <v>3</v>
      </c>
      <c r="E6400" s="1" t="str">
        <f>INDEX(Protocol[Mark],MATCH(C6400,Protocol[Step],0))</f>
        <v>5G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398010003</v>
      </c>
      <c r="H6400" s="134">
        <f>Systematic[[#This Row],[SampleVariableLabel]]+100*Systematic[[#This Row],[State]]</f>
        <v>398010803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398</v>
      </c>
      <c r="B6401" s="1">
        <f>IF(C6401=0,IF(B6400=Protocol!$V$20,1,B6400+1),B6400)</f>
        <v>1</v>
      </c>
      <c r="C6401" s="1">
        <f>IF(C6400+1=Protocol!$V$21,0,C6400+1)</f>
        <v>9</v>
      </c>
      <c r="D6401" s="1">
        <f t="shared" si="215"/>
        <v>4</v>
      </c>
      <c r="E6401" s="1" t="str">
        <f>INDEX(Protocol[Mark],MATCH(C6401,Protocol[Step],0))</f>
        <v>6S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398010004</v>
      </c>
      <c r="H6401" s="134">
        <f>Systematic[[#This Row],[SampleVariableLabel]]+100*Systematic[[#This Row],[State]]</f>
        <v>398010904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398</v>
      </c>
      <c r="B6402" s="1">
        <f>IF(C6402=0,IF(B6401=Protocol!$V$20,1,B6401+1),B6401)</f>
        <v>1</v>
      </c>
      <c r="C6402" s="1">
        <f>IF(C6401+1=Protocol!$V$21,0,C6401+1)</f>
        <v>10</v>
      </c>
      <c r="D6402" s="1">
        <f t="shared" si="215"/>
        <v>5</v>
      </c>
      <c r="E6402" s="1" t="str">
        <f>INDEX(Protocol[Mark],MATCH(C6402,Protocol[Step],0))</f>
        <v>7Gp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398010005</v>
      </c>
      <c r="H6402" s="134">
        <f>Systematic[[#This Row],[SampleVariableLabel]]+100*Systematic[[#This Row],[State]]</f>
        <v>398011005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398</v>
      </c>
      <c r="B6403" s="1">
        <f>IF(C6403=0,IF(B6402=Protocol!$V$20,1,B6402+1),B6402)</f>
        <v>1</v>
      </c>
      <c r="C6403" s="1">
        <f>IF(C6402+1=Protocol!$V$21,0,C6402+1)</f>
        <v>11</v>
      </c>
      <c r="D6403" s="1">
        <f t="shared" ref="D6403:D6466" si="217">IF(D6402=nVariables,1,D6402+1)</f>
        <v>6</v>
      </c>
      <c r="E6403" s="1" t="str">
        <f>INDEX(Protocol[Mark],MATCH(C6403,Protocol[Step],0))</f>
        <v>8U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398010006</v>
      </c>
      <c r="H6403" s="134">
        <f>Systematic[[#This Row],[SampleVariableLabel]]+100*Systematic[[#This Row],[State]]</f>
        <v>398011106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398</v>
      </c>
      <c r="B6404" s="1">
        <f>IF(C6404=0,IF(B6403=Protocol!$V$20,1,B6403+1),B6403)</f>
        <v>1</v>
      </c>
      <c r="C6404" s="1">
        <f>IF(C6403+1=Protocol!$V$21,0,C6403+1)</f>
        <v>12</v>
      </c>
      <c r="D6404" s="1">
        <f t="shared" si="217"/>
        <v>1</v>
      </c>
      <c r="E6404" s="1" t="str">
        <f>INDEX(Protocol[Mark],MATCH(C6404,Protocol[Step],0))</f>
        <v>9Rot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398010001</v>
      </c>
      <c r="H6404" s="134">
        <f>Systematic[[#This Row],[SampleVariableLabel]]+100*Systematic[[#This Row],[State]]</f>
        <v>398011201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398</v>
      </c>
      <c r="B6405" s="1">
        <f>IF(C6405=0,IF(B6404=Protocol!$V$20,1,B6404+1),B6404)</f>
        <v>1</v>
      </c>
      <c r="C6405" s="1">
        <f>IF(C6404+1=Protocol!$V$21,0,C6404+1)</f>
        <v>13</v>
      </c>
      <c r="D6405" s="1">
        <f t="shared" si="217"/>
        <v>2</v>
      </c>
      <c r="E6405" s="1" t="str">
        <f>INDEX(Protocol[Mark],MATCH(C6405,Protocol[Step],0))</f>
        <v>10Ama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398010002</v>
      </c>
      <c r="H6405" s="134">
        <f>Systematic[[#This Row],[SampleVariableLabel]]+100*Systematic[[#This Row],[State]]</f>
        <v>398011302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399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R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399010003</v>
      </c>
      <c r="H6406" s="134">
        <f>Systematic[[#This Row],[SampleVariableLabel]]+100*Systematic[[#This Row],[State]]</f>
        <v>399010003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399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1Dig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399010004</v>
      </c>
      <c r="H6407" s="134">
        <f>Systematic[[#This Row],[SampleVariableLabel]]+100*Systematic[[#This Row],[State]]</f>
        <v>399010104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399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(D)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399010005</v>
      </c>
      <c r="H6408" s="134">
        <f>Systematic[[#This Row],[SampleVariableLabel]]+100*Systematic[[#This Row],[State]]</f>
        <v>399010205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399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(M.1)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399010006</v>
      </c>
      <c r="H6409" s="134">
        <f>Systematic[[#This Row],[SampleVariableLabel]]+100*Systematic[[#This Row],[State]]</f>
        <v>399010306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399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2Oct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399010001</v>
      </c>
      <c r="H6410" s="134">
        <f>Systematic[[#This Row],[SampleVariableLabel]]+100*Systematic[[#This Row],[State]]</f>
        <v>399010401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399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3M2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399010002</v>
      </c>
      <c r="H6411" s="134">
        <f>Systematic[[#This Row],[SampleVariableLabel]]+100*Systematic[[#This Row],[State]]</f>
        <v>399010502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399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M(c)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399010003</v>
      </c>
      <c r="H6412" s="134">
        <f>Systematic[[#This Row],[SampleVariableLabel]]+100*Systematic[[#This Row],[State]]</f>
        <v>399010603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399</v>
      </c>
      <c r="B6413" s="1">
        <f>IF(C6413=0,IF(B6412=Protocol!$V$20,1,B6412+1),B6412)</f>
        <v>1</v>
      </c>
      <c r="C6413" s="1">
        <f>IF(C6412+1=Protocol!$V$21,0,C6412+1)</f>
        <v>7</v>
      </c>
      <c r="D6413" s="1">
        <f t="shared" si="217"/>
        <v>4</v>
      </c>
      <c r="E6413" s="1" t="str">
        <f>INDEX(Protocol[Mark],MATCH(C6413,Protocol[Step],0))</f>
        <v>4P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399010004</v>
      </c>
      <c r="H6413" s="134">
        <f>Systematic[[#This Row],[SampleVariableLabel]]+100*Systematic[[#This Row],[State]]</f>
        <v>399010704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399</v>
      </c>
      <c r="B6414" s="1">
        <f>IF(C6414=0,IF(B6413=Protocol!$V$20,1,B6413+1),B6413)</f>
        <v>1</v>
      </c>
      <c r="C6414" s="1">
        <f>IF(C6413+1=Protocol!$V$21,0,C6413+1)</f>
        <v>8</v>
      </c>
      <c r="D6414" s="1">
        <f t="shared" si="217"/>
        <v>5</v>
      </c>
      <c r="E6414" s="1" t="str">
        <f>INDEX(Protocol[Mark],MATCH(C6414,Protocol[Step],0))</f>
        <v>5G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399010005</v>
      </c>
      <c r="H6414" s="134">
        <f>Systematic[[#This Row],[SampleVariableLabel]]+100*Systematic[[#This Row],[State]]</f>
        <v>399010805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399</v>
      </c>
      <c r="B6415" s="1">
        <f>IF(C6415=0,IF(B6414=Protocol!$V$20,1,B6414+1),B6414)</f>
        <v>1</v>
      </c>
      <c r="C6415" s="1">
        <f>IF(C6414+1=Protocol!$V$21,0,C6414+1)</f>
        <v>9</v>
      </c>
      <c r="D6415" s="1">
        <f t="shared" si="217"/>
        <v>6</v>
      </c>
      <c r="E6415" s="1" t="str">
        <f>INDEX(Protocol[Mark],MATCH(C6415,Protocol[Step],0))</f>
        <v>6S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399010006</v>
      </c>
      <c r="H6415" s="134">
        <f>Systematic[[#This Row],[SampleVariableLabel]]+100*Systematic[[#This Row],[State]]</f>
        <v>399010906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399</v>
      </c>
      <c r="B6416" s="1">
        <f>IF(C6416=0,IF(B6415=Protocol!$V$20,1,B6415+1),B6415)</f>
        <v>1</v>
      </c>
      <c r="C6416" s="1">
        <f>IF(C6415+1=Protocol!$V$21,0,C6415+1)</f>
        <v>10</v>
      </c>
      <c r="D6416" s="1">
        <f t="shared" si="217"/>
        <v>1</v>
      </c>
      <c r="E6416" s="1" t="str">
        <f>INDEX(Protocol[Mark],MATCH(C6416,Protocol[Step],0))</f>
        <v>7Gp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399010001</v>
      </c>
      <c r="H6416" s="134">
        <f>Systematic[[#This Row],[SampleVariableLabel]]+100*Systematic[[#This Row],[State]]</f>
        <v>399011001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399</v>
      </c>
      <c r="B6417" s="1">
        <f>IF(C6417=0,IF(B6416=Protocol!$V$20,1,B6416+1),B6416)</f>
        <v>1</v>
      </c>
      <c r="C6417" s="1">
        <f>IF(C6416+1=Protocol!$V$21,0,C6416+1)</f>
        <v>11</v>
      </c>
      <c r="D6417" s="1">
        <f t="shared" si="217"/>
        <v>2</v>
      </c>
      <c r="E6417" s="1" t="str">
        <f>INDEX(Protocol[Mark],MATCH(C6417,Protocol[Step],0))</f>
        <v>8U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399010002</v>
      </c>
      <c r="H6417" s="134">
        <f>Systematic[[#This Row],[SampleVariableLabel]]+100*Systematic[[#This Row],[State]]</f>
        <v>399011102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399</v>
      </c>
      <c r="B6418" s="1">
        <f>IF(C6418=0,IF(B6417=Protocol!$V$20,1,B6417+1),B6417)</f>
        <v>1</v>
      </c>
      <c r="C6418" s="1">
        <f>IF(C6417+1=Protocol!$V$21,0,C6417+1)</f>
        <v>12</v>
      </c>
      <c r="D6418" s="1">
        <f t="shared" si="217"/>
        <v>3</v>
      </c>
      <c r="E6418" s="1" t="str">
        <f>INDEX(Protocol[Mark],MATCH(C6418,Protocol[Step],0))</f>
        <v>9Rot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399010003</v>
      </c>
      <c r="H6418" s="134">
        <f>Systematic[[#This Row],[SampleVariableLabel]]+100*Systematic[[#This Row],[State]]</f>
        <v>399011203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399</v>
      </c>
      <c r="B6419" s="1">
        <f>IF(C6419=0,IF(B6418=Protocol!$V$20,1,B6418+1),B6418)</f>
        <v>1</v>
      </c>
      <c r="C6419" s="1">
        <f>IF(C6418+1=Protocol!$V$21,0,C6418+1)</f>
        <v>13</v>
      </c>
      <c r="D6419" s="1">
        <f t="shared" si="217"/>
        <v>4</v>
      </c>
      <c r="E6419" s="1" t="str">
        <f>INDEX(Protocol[Mark],MATCH(C6419,Protocol[Step],0))</f>
        <v>10Ama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399010004</v>
      </c>
      <c r="H6419" s="134">
        <f>Systematic[[#This Row],[SampleVariableLabel]]+100*Systematic[[#This Row],[State]]</f>
        <v>399011304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400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R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400010005</v>
      </c>
      <c r="H6420" s="134">
        <f>Systematic[[#This Row],[SampleVariableLabel]]+100*Systematic[[#This Row],[State]]</f>
        <v>400010005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400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1Dig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400010006</v>
      </c>
      <c r="H6421" s="134">
        <f>Systematic[[#This Row],[SampleVariableLabel]]+100*Systematic[[#This Row],[State]]</f>
        <v>400010106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400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(D)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400010001</v>
      </c>
      <c r="H6422" s="134">
        <f>Systematic[[#This Row],[SampleVariableLabel]]+100*Systematic[[#This Row],[State]]</f>
        <v>400010201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400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(M.1)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400010002</v>
      </c>
      <c r="H6423" s="134">
        <f>Systematic[[#This Row],[SampleVariableLabel]]+100*Systematic[[#This Row],[State]]</f>
        <v>400010302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400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2Oct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400010003</v>
      </c>
      <c r="H6424" s="134">
        <f>Systematic[[#This Row],[SampleVariableLabel]]+100*Systematic[[#This Row],[State]]</f>
        <v>400010403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400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3M2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400010004</v>
      </c>
      <c r="H6425" s="134">
        <f>Systematic[[#This Row],[SampleVariableLabel]]+100*Systematic[[#This Row],[State]]</f>
        <v>400010504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400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M(c)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400010005</v>
      </c>
      <c r="H6426" s="134">
        <f>Systematic[[#This Row],[SampleVariableLabel]]+100*Systematic[[#This Row],[State]]</f>
        <v>400010605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400</v>
      </c>
      <c r="B6427" s="1">
        <f>IF(C6427=0,IF(B6426=Protocol!$V$20,1,B6426+1),B6426)</f>
        <v>1</v>
      </c>
      <c r="C6427" s="1">
        <f>IF(C6426+1=Protocol!$V$21,0,C6426+1)</f>
        <v>7</v>
      </c>
      <c r="D6427" s="1">
        <f t="shared" si="217"/>
        <v>6</v>
      </c>
      <c r="E6427" s="1" t="str">
        <f>INDEX(Protocol[Mark],MATCH(C6427,Protocol[Step],0))</f>
        <v>4P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400010006</v>
      </c>
      <c r="H6427" s="134">
        <f>Systematic[[#This Row],[SampleVariableLabel]]+100*Systematic[[#This Row],[State]]</f>
        <v>400010706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400</v>
      </c>
      <c r="B6428" s="1">
        <f>IF(C6428=0,IF(B6427=Protocol!$V$20,1,B6427+1),B6427)</f>
        <v>1</v>
      </c>
      <c r="C6428" s="1">
        <f>IF(C6427+1=Protocol!$V$21,0,C6427+1)</f>
        <v>8</v>
      </c>
      <c r="D6428" s="1">
        <f t="shared" si="217"/>
        <v>1</v>
      </c>
      <c r="E6428" s="1" t="str">
        <f>INDEX(Protocol[Mark],MATCH(C6428,Protocol[Step],0))</f>
        <v>5G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400010001</v>
      </c>
      <c r="H6428" s="134">
        <f>Systematic[[#This Row],[SampleVariableLabel]]+100*Systematic[[#This Row],[State]]</f>
        <v>400010801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400</v>
      </c>
      <c r="B6429" s="1">
        <f>IF(C6429=0,IF(B6428=Protocol!$V$20,1,B6428+1),B6428)</f>
        <v>1</v>
      </c>
      <c r="C6429" s="1">
        <f>IF(C6428+1=Protocol!$V$21,0,C6428+1)</f>
        <v>9</v>
      </c>
      <c r="D6429" s="1">
        <f t="shared" si="217"/>
        <v>2</v>
      </c>
      <c r="E6429" s="1" t="str">
        <f>INDEX(Protocol[Mark],MATCH(C6429,Protocol[Step],0))</f>
        <v>6S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400010002</v>
      </c>
      <c r="H6429" s="134">
        <f>Systematic[[#This Row],[SampleVariableLabel]]+100*Systematic[[#This Row],[State]]</f>
        <v>400010902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400</v>
      </c>
      <c r="B6430" s="1">
        <f>IF(C6430=0,IF(B6429=Protocol!$V$20,1,B6429+1),B6429)</f>
        <v>1</v>
      </c>
      <c r="C6430" s="1">
        <f>IF(C6429+1=Protocol!$V$21,0,C6429+1)</f>
        <v>10</v>
      </c>
      <c r="D6430" s="1">
        <f t="shared" si="217"/>
        <v>3</v>
      </c>
      <c r="E6430" s="1" t="str">
        <f>INDEX(Protocol[Mark],MATCH(C6430,Protocol[Step],0))</f>
        <v>7Gp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400010003</v>
      </c>
      <c r="H6430" s="134">
        <f>Systematic[[#This Row],[SampleVariableLabel]]+100*Systematic[[#This Row],[State]]</f>
        <v>400011003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400</v>
      </c>
      <c r="B6431" s="1">
        <f>IF(C6431=0,IF(B6430=Protocol!$V$20,1,B6430+1),B6430)</f>
        <v>1</v>
      </c>
      <c r="C6431" s="1">
        <f>IF(C6430+1=Protocol!$V$21,0,C6430+1)</f>
        <v>11</v>
      </c>
      <c r="D6431" s="1">
        <f t="shared" si="217"/>
        <v>4</v>
      </c>
      <c r="E6431" s="1" t="str">
        <f>INDEX(Protocol[Mark],MATCH(C6431,Protocol[Step],0))</f>
        <v>8U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400010004</v>
      </c>
      <c r="H6431" s="134">
        <f>Systematic[[#This Row],[SampleVariableLabel]]+100*Systematic[[#This Row],[State]]</f>
        <v>400011104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400</v>
      </c>
      <c r="B6432" s="1">
        <f>IF(C6432=0,IF(B6431=Protocol!$V$20,1,B6431+1),B6431)</f>
        <v>1</v>
      </c>
      <c r="C6432" s="1">
        <f>IF(C6431+1=Protocol!$V$21,0,C6431+1)</f>
        <v>12</v>
      </c>
      <c r="D6432" s="1">
        <f t="shared" si="217"/>
        <v>5</v>
      </c>
      <c r="E6432" s="1" t="str">
        <f>INDEX(Protocol[Mark],MATCH(C6432,Protocol[Step],0))</f>
        <v>9Rot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400010005</v>
      </c>
      <c r="H6432" s="134">
        <f>Systematic[[#This Row],[SampleVariableLabel]]+100*Systematic[[#This Row],[State]]</f>
        <v>400011205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400</v>
      </c>
      <c r="B6433" s="1">
        <f>IF(C6433=0,IF(B6432=Protocol!$V$20,1,B6432+1),B6432)</f>
        <v>1</v>
      </c>
      <c r="C6433" s="1">
        <f>IF(C6432+1=Protocol!$V$21,0,C6432+1)</f>
        <v>13</v>
      </c>
      <c r="D6433" s="1">
        <f t="shared" si="217"/>
        <v>6</v>
      </c>
      <c r="E6433" s="1" t="str">
        <f>INDEX(Protocol[Mark],MATCH(C6433,Protocol[Step],0))</f>
        <v>10Ama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400010006</v>
      </c>
      <c r="H6433" s="134">
        <f>Systematic[[#This Row],[SampleVariableLabel]]+100*Systematic[[#This Row],[State]]</f>
        <v>400011306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401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R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401010001</v>
      </c>
      <c r="H6434" s="134">
        <f>Systematic[[#This Row],[SampleVariableLabel]]+100*Systematic[[#This Row],[State]]</f>
        <v>401010001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401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401010002</v>
      </c>
      <c r="H6435" s="134">
        <f>Systematic[[#This Row],[SampleVariableLabel]]+100*Systematic[[#This Row],[State]]</f>
        <v>401010102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401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(D)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401010003</v>
      </c>
      <c r="H6436" s="134">
        <f>Systematic[[#This Row],[SampleVariableLabel]]+100*Systematic[[#This Row],[State]]</f>
        <v>401010203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401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(M.1)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401010004</v>
      </c>
      <c r="H6437" s="134">
        <f>Systematic[[#This Row],[SampleVariableLabel]]+100*Systematic[[#This Row],[State]]</f>
        <v>401010304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401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401010005</v>
      </c>
      <c r="H6438" s="134">
        <f>Systematic[[#This Row],[SampleVariableLabel]]+100*Systematic[[#This Row],[State]]</f>
        <v>401010405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401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3M2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401010006</v>
      </c>
      <c r="H6439" s="134">
        <f>Systematic[[#This Row],[SampleVariableLabel]]+100*Systematic[[#This Row],[State]]</f>
        <v>401010506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401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M(c)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401010001</v>
      </c>
      <c r="H6440" s="134">
        <f>Systematic[[#This Row],[SampleVariableLabel]]+100*Systematic[[#This Row],[State]]</f>
        <v>401010601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401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4P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401010002</v>
      </c>
      <c r="H6441" s="134">
        <f>Systematic[[#This Row],[SampleVariableLabel]]+100*Systematic[[#This Row],[State]]</f>
        <v>401010702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401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5G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401010003</v>
      </c>
      <c r="H6442" s="134">
        <f>Systematic[[#This Row],[SampleVariableLabel]]+100*Systematic[[#This Row],[State]]</f>
        <v>401010803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401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6S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401010004</v>
      </c>
      <c r="H6443" s="134">
        <f>Systematic[[#This Row],[SampleVariableLabel]]+100*Systematic[[#This Row],[State]]</f>
        <v>401010904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401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7Gp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401010005</v>
      </c>
      <c r="H6444" s="134">
        <f>Systematic[[#This Row],[SampleVariableLabel]]+100*Systematic[[#This Row],[State]]</f>
        <v>401011005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401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8U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401010006</v>
      </c>
      <c r="H6445" s="134">
        <f>Systematic[[#This Row],[SampleVariableLabel]]+100*Systematic[[#This Row],[State]]</f>
        <v>401011106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401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9Rot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401010001</v>
      </c>
      <c r="H6446" s="134">
        <f>Systematic[[#This Row],[SampleVariableLabel]]+100*Systematic[[#This Row],[State]]</f>
        <v>401011201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401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10Ama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401010002</v>
      </c>
      <c r="H6447" s="134">
        <f>Systematic[[#This Row],[SampleVariableLabel]]+100*Systematic[[#This Row],[State]]</f>
        <v>401011302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402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R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402010003</v>
      </c>
      <c r="H6448" s="134">
        <f>Systematic[[#This Row],[SampleVariableLabel]]+100*Systematic[[#This Row],[State]]</f>
        <v>402010003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402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1Dig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402010004</v>
      </c>
      <c r="H6449" s="134">
        <f>Systematic[[#This Row],[SampleVariableLabel]]+100*Systematic[[#This Row],[State]]</f>
        <v>402010104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402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(D)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402010005</v>
      </c>
      <c r="H6450" s="134">
        <f>Systematic[[#This Row],[SampleVariableLabel]]+100*Systematic[[#This Row],[State]]</f>
        <v>402010205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402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(M.1)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402010006</v>
      </c>
      <c r="H6451" s="134">
        <f>Systematic[[#This Row],[SampleVariableLabel]]+100*Systematic[[#This Row],[State]]</f>
        <v>402010306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402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2Oct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402010001</v>
      </c>
      <c r="H6452" s="134">
        <f>Systematic[[#This Row],[SampleVariableLabel]]+100*Systematic[[#This Row],[State]]</f>
        <v>402010401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402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3M2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402010002</v>
      </c>
      <c r="H6453" s="134">
        <f>Systematic[[#This Row],[SampleVariableLabel]]+100*Systematic[[#This Row],[State]]</f>
        <v>402010502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402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M(c)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402010003</v>
      </c>
      <c r="H6454" s="134">
        <f>Systematic[[#This Row],[SampleVariableLabel]]+100*Systematic[[#This Row],[State]]</f>
        <v>402010603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402</v>
      </c>
      <c r="B6455" s="1">
        <f>IF(C6455=0,IF(B6454=Protocol!$V$20,1,B6454+1),B6454)</f>
        <v>1</v>
      </c>
      <c r="C6455" s="1">
        <f>IF(C6454+1=Protocol!$V$21,0,C6454+1)</f>
        <v>7</v>
      </c>
      <c r="D6455" s="1">
        <f t="shared" si="217"/>
        <v>4</v>
      </c>
      <c r="E6455" s="1" t="str">
        <f>INDEX(Protocol[Mark],MATCH(C6455,Protocol[Step],0))</f>
        <v>4P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402010004</v>
      </c>
      <c r="H6455" s="134">
        <f>Systematic[[#This Row],[SampleVariableLabel]]+100*Systematic[[#This Row],[State]]</f>
        <v>402010704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402</v>
      </c>
      <c r="B6456" s="1">
        <f>IF(C6456=0,IF(B6455=Protocol!$V$20,1,B6455+1),B6455)</f>
        <v>1</v>
      </c>
      <c r="C6456" s="1">
        <f>IF(C6455+1=Protocol!$V$21,0,C6455+1)</f>
        <v>8</v>
      </c>
      <c r="D6456" s="1">
        <f t="shared" si="217"/>
        <v>5</v>
      </c>
      <c r="E6456" s="1" t="str">
        <f>INDEX(Protocol[Mark],MATCH(C6456,Protocol[Step],0))</f>
        <v>5G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402010005</v>
      </c>
      <c r="H6456" s="134">
        <f>Systematic[[#This Row],[SampleVariableLabel]]+100*Systematic[[#This Row],[State]]</f>
        <v>402010805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402</v>
      </c>
      <c r="B6457" s="1">
        <f>IF(C6457=0,IF(B6456=Protocol!$V$20,1,B6456+1),B6456)</f>
        <v>1</v>
      </c>
      <c r="C6457" s="1">
        <f>IF(C6456+1=Protocol!$V$21,0,C6456+1)</f>
        <v>9</v>
      </c>
      <c r="D6457" s="1">
        <f t="shared" si="217"/>
        <v>6</v>
      </c>
      <c r="E6457" s="1" t="str">
        <f>INDEX(Protocol[Mark],MATCH(C6457,Protocol[Step],0))</f>
        <v>6S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402010006</v>
      </c>
      <c r="H6457" s="134">
        <f>Systematic[[#This Row],[SampleVariableLabel]]+100*Systematic[[#This Row],[State]]</f>
        <v>402010906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402</v>
      </c>
      <c r="B6458" s="1">
        <f>IF(C6458=0,IF(B6457=Protocol!$V$20,1,B6457+1),B6457)</f>
        <v>1</v>
      </c>
      <c r="C6458" s="1">
        <f>IF(C6457+1=Protocol!$V$21,0,C6457+1)</f>
        <v>10</v>
      </c>
      <c r="D6458" s="1">
        <f t="shared" si="217"/>
        <v>1</v>
      </c>
      <c r="E6458" s="1" t="str">
        <f>INDEX(Protocol[Mark],MATCH(C6458,Protocol[Step],0))</f>
        <v>7Gp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402010001</v>
      </c>
      <c r="H6458" s="134">
        <f>Systematic[[#This Row],[SampleVariableLabel]]+100*Systematic[[#This Row],[State]]</f>
        <v>402011001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402</v>
      </c>
      <c r="B6459" s="1">
        <f>IF(C6459=0,IF(B6458=Protocol!$V$20,1,B6458+1),B6458)</f>
        <v>1</v>
      </c>
      <c r="C6459" s="1">
        <f>IF(C6458+1=Protocol!$V$21,0,C6458+1)</f>
        <v>11</v>
      </c>
      <c r="D6459" s="1">
        <f t="shared" si="217"/>
        <v>2</v>
      </c>
      <c r="E6459" s="1" t="str">
        <f>INDEX(Protocol[Mark],MATCH(C6459,Protocol[Step],0))</f>
        <v>8U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402010002</v>
      </c>
      <c r="H6459" s="134">
        <f>Systematic[[#This Row],[SampleVariableLabel]]+100*Systematic[[#This Row],[State]]</f>
        <v>402011102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402</v>
      </c>
      <c r="B6460" s="1">
        <f>IF(C6460=0,IF(B6459=Protocol!$V$20,1,B6459+1),B6459)</f>
        <v>1</v>
      </c>
      <c r="C6460" s="1">
        <f>IF(C6459+1=Protocol!$V$21,0,C6459+1)</f>
        <v>12</v>
      </c>
      <c r="D6460" s="1">
        <f t="shared" si="217"/>
        <v>3</v>
      </c>
      <c r="E6460" s="1" t="str">
        <f>INDEX(Protocol[Mark],MATCH(C6460,Protocol[Step],0))</f>
        <v>9Rot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402010003</v>
      </c>
      <c r="H6460" s="134">
        <f>Systematic[[#This Row],[SampleVariableLabel]]+100*Systematic[[#This Row],[State]]</f>
        <v>402011203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402</v>
      </c>
      <c r="B6461" s="1">
        <f>IF(C6461=0,IF(B6460=Protocol!$V$20,1,B6460+1),B6460)</f>
        <v>1</v>
      </c>
      <c r="C6461" s="1">
        <f>IF(C6460+1=Protocol!$V$21,0,C6460+1)</f>
        <v>13</v>
      </c>
      <c r="D6461" s="1">
        <f t="shared" si="217"/>
        <v>4</v>
      </c>
      <c r="E6461" s="1" t="str">
        <f>INDEX(Protocol[Mark],MATCH(C6461,Protocol[Step],0))</f>
        <v>10Ama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402010004</v>
      </c>
      <c r="H6461" s="134">
        <f>Systematic[[#This Row],[SampleVariableLabel]]+100*Systematic[[#This Row],[State]]</f>
        <v>402011304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403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R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403010005</v>
      </c>
      <c r="H6462" s="134">
        <f>Systematic[[#This Row],[SampleVariableLabel]]+100*Systematic[[#This Row],[State]]</f>
        <v>403010005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403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1Dig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403010006</v>
      </c>
      <c r="H6463" s="134">
        <f>Systematic[[#This Row],[SampleVariableLabel]]+100*Systematic[[#This Row],[State]]</f>
        <v>403010106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403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(D)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403010001</v>
      </c>
      <c r="H6464" s="134">
        <f>Systematic[[#This Row],[SampleVariableLabel]]+100*Systematic[[#This Row],[State]]</f>
        <v>403010201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403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(M.1)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403010002</v>
      </c>
      <c r="H6465" s="134">
        <f>Systematic[[#This Row],[SampleVariableLabel]]+100*Systematic[[#This Row],[State]]</f>
        <v>403010302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403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2Oct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403010003</v>
      </c>
      <c r="H6466" s="134">
        <f>Systematic[[#This Row],[SampleVariableLabel]]+100*Systematic[[#This Row],[State]]</f>
        <v>403010403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403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3M2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403010004</v>
      </c>
      <c r="H6467" s="134">
        <f>Systematic[[#This Row],[SampleVariableLabel]]+100*Systematic[[#This Row],[State]]</f>
        <v>403010504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403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M(c)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403010005</v>
      </c>
      <c r="H6468" s="134">
        <f>Systematic[[#This Row],[SampleVariableLabel]]+100*Systematic[[#This Row],[State]]</f>
        <v>403010605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403</v>
      </c>
      <c r="B6469" s="1">
        <f>IF(C6469=0,IF(B6468=Protocol!$V$20,1,B6468+1),B6468)</f>
        <v>1</v>
      </c>
      <c r="C6469" s="1">
        <f>IF(C6468+1=Protocol!$V$21,0,C6468+1)</f>
        <v>7</v>
      </c>
      <c r="D6469" s="1">
        <f t="shared" si="219"/>
        <v>6</v>
      </c>
      <c r="E6469" s="1" t="str">
        <f>INDEX(Protocol[Mark],MATCH(C6469,Protocol[Step],0))</f>
        <v>4P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403010006</v>
      </c>
      <c r="H6469" s="134">
        <f>Systematic[[#This Row],[SampleVariableLabel]]+100*Systematic[[#This Row],[State]]</f>
        <v>403010706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403</v>
      </c>
      <c r="B6470" s="1">
        <f>IF(C6470=0,IF(B6469=Protocol!$V$20,1,B6469+1),B6469)</f>
        <v>1</v>
      </c>
      <c r="C6470" s="1">
        <f>IF(C6469+1=Protocol!$V$21,0,C6469+1)</f>
        <v>8</v>
      </c>
      <c r="D6470" s="1">
        <f t="shared" si="219"/>
        <v>1</v>
      </c>
      <c r="E6470" s="1" t="str">
        <f>INDEX(Protocol[Mark],MATCH(C6470,Protocol[Step],0))</f>
        <v>5G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403010001</v>
      </c>
      <c r="H6470" s="134">
        <f>Systematic[[#This Row],[SampleVariableLabel]]+100*Systematic[[#This Row],[State]]</f>
        <v>403010801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403</v>
      </c>
      <c r="B6471" s="1">
        <f>IF(C6471=0,IF(B6470=Protocol!$V$20,1,B6470+1),B6470)</f>
        <v>1</v>
      </c>
      <c r="C6471" s="1">
        <f>IF(C6470+1=Protocol!$V$21,0,C6470+1)</f>
        <v>9</v>
      </c>
      <c r="D6471" s="1">
        <f t="shared" si="219"/>
        <v>2</v>
      </c>
      <c r="E6471" s="1" t="str">
        <f>INDEX(Protocol[Mark],MATCH(C6471,Protocol[Step],0))</f>
        <v>6S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403010002</v>
      </c>
      <c r="H6471" s="134">
        <f>Systematic[[#This Row],[SampleVariableLabel]]+100*Systematic[[#This Row],[State]]</f>
        <v>403010902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403</v>
      </c>
      <c r="B6472" s="1">
        <f>IF(C6472=0,IF(B6471=Protocol!$V$20,1,B6471+1),B6471)</f>
        <v>1</v>
      </c>
      <c r="C6472" s="1">
        <f>IF(C6471+1=Protocol!$V$21,0,C6471+1)</f>
        <v>10</v>
      </c>
      <c r="D6472" s="1">
        <f t="shared" si="219"/>
        <v>3</v>
      </c>
      <c r="E6472" s="1" t="str">
        <f>INDEX(Protocol[Mark],MATCH(C6472,Protocol[Step],0))</f>
        <v>7Gp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403010003</v>
      </c>
      <c r="H6472" s="134">
        <f>Systematic[[#This Row],[SampleVariableLabel]]+100*Systematic[[#This Row],[State]]</f>
        <v>403011003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403</v>
      </c>
      <c r="B6473" s="1">
        <f>IF(C6473=0,IF(B6472=Protocol!$V$20,1,B6472+1),B6472)</f>
        <v>1</v>
      </c>
      <c r="C6473" s="1">
        <f>IF(C6472+1=Protocol!$V$21,0,C6472+1)</f>
        <v>11</v>
      </c>
      <c r="D6473" s="1">
        <f t="shared" si="219"/>
        <v>4</v>
      </c>
      <c r="E6473" s="1" t="str">
        <f>INDEX(Protocol[Mark],MATCH(C6473,Protocol[Step],0))</f>
        <v>8U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403010004</v>
      </c>
      <c r="H6473" s="134">
        <f>Systematic[[#This Row],[SampleVariableLabel]]+100*Systematic[[#This Row],[State]]</f>
        <v>403011104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403</v>
      </c>
      <c r="B6474" s="1">
        <f>IF(C6474=0,IF(B6473=Protocol!$V$20,1,B6473+1),B6473)</f>
        <v>1</v>
      </c>
      <c r="C6474" s="1">
        <f>IF(C6473+1=Protocol!$V$21,0,C6473+1)</f>
        <v>12</v>
      </c>
      <c r="D6474" s="1">
        <f t="shared" si="219"/>
        <v>5</v>
      </c>
      <c r="E6474" s="1" t="str">
        <f>INDEX(Protocol[Mark],MATCH(C6474,Protocol[Step],0))</f>
        <v>9Rot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403010005</v>
      </c>
      <c r="H6474" s="134">
        <f>Systematic[[#This Row],[SampleVariableLabel]]+100*Systematic[[#This Row],[State]]</f>
        <v>403011205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403</v>
      </c>
      <c r="B6475" s="1">
        <f>IF(C6475=0,IF(B6474=Protocol!$V$20,1,B6474+1),B6474)</f>
        <v>1</v>
      </c>
      <c r="C6475" s="1">
        <f>IF(C6474+1=Protocol!$V$21,0,C6474+1)</f>
        <v>13</v>
      </c>
      <c r="D6475" s="1">
        <f t="shared" si="219"/>
        <v>6</v>
      </c>
      <c r="E6475" s="1" t="str">
        <f>INDEX(Protocol[Mark],MATCH(C6475,Protocol[Step],0))</f>
        <v>10Ama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403010006</v>
      </c>
      <c r="H6475" s="134">
        <f>Systematic[[#This Row],[SampleVariableLabel]]+100*Systematic[[#This Row],[State]]</f>
        <v>403011306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404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R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404010001</v>
      </c>
      <c r="H6476" s="134">
        <f>Systematic[[#This Row],[SampleVariableLabel]]+100*Systematic[[#This Row],[State]]</f>
        <v>404010001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404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1Dig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404010002</v>
      </c>
      <c r="H6477" s="134">
        <f>Systematic[[#This Row],[SampleVariableLabel]]+100*Systematic[[#This Row],[State]]</f>
        <v>404010102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404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(D)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404010003</v>
      </c>
      <c r="H6478" s="134">
        <f>Systematic[[#This Row],[SampleVariableLabel]]+100*Systematic[[#This Row],[State]]</f>
        <v>404010203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404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(M.1)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404010004</v>
      </c>
      <c r="H6479" s="134">
        <f>Systematic[[#This Row],[SampleVariableLabel]]+100*Systematic[[#This Row],[State]]</f>
        <v>404010304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404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2Oct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404010005</v>
      </c>
      <c r="H6480" s="134">
        <f>Systematic[[#This Row],[SampleVariableLabel]]+100*Systematic[[#This Row],[State]]</f>
        <v>404010405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404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3M2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404010006</v>
      </c>
      <c r="H6481" s="134">
        <f>Systematic[[#This Row],[SampleVariableLabel]]+100*Systematic[[#This Row],[State]]</f>
        <v>404010506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404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M(c)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404010001</v>
      </c>
      <c r="H6482" s="134">
        <f>Systematic[[#This Row],[SampleVariableLabel]]+100*Systematic[[#This Row],[State]]</f>
        <v>404010601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404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4P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404010002</v>
      </c>
      <c r="H6483" s="134">
        <f>Systematic[[#This Row],[SampleVariableLabel]]+100*Systematic[[#This Row],[State]]</f>
        <v>404010702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404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5G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404010003</v>
      </c>
      <c r="H6484" s="134">
        <f>Systematic[[#This Row],[SampleVariableLabel]]+100*Systematic[[#This Row],[State]]</f>
        <v>404010803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404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6S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404010004</v>
      </c>
      <c r="H6485" s="134">
        <f>Systematic[[#This Row],[SampleVariableLabel]]+100*Systematic[[#This Row],[State]]</f>
        <v>404010904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404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7Gp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404010005</v>
      </c>
      <c r="H6486" s="134">
        <f>Systematic[[#This Row],[SampleVariableLabel]]+100*Systematic[[#This Row],[State]]</f>
        <v>404011005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404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8U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404010006</v>
      </c>
      <c r="H6487" s="134">
        <f>Systematic[[#This Row],[SampleVariableLabel]]+100*Systematic[[#This Row],[State]]</f>
        <v>404011106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404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9Rot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404010001</v>
      </c>
      <c r="H6488" s="134">
        <f>Systematic[[#This Row],[SampleVariableLabel]]+100*Systematic[[#This Row],[State]]</f>
        <v>404011201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404</v>
      </c>
      <c r="B6489" s="1">
        <f>IF(C6489=0,IF(B6488=Protocol!$V$20,1,B6488+1),B6488)</f>
        <v>1</v>
      </c>
      <c r="C6489" s="1">
        <f>IF(C6488+1=Protocol!$V$21,0,C6488+1)</f>
        <v>13</v>
      </c>
      <c r="D6489" s="1">
        <f t="shared" si="219"/>
        <v>2</v>
      </c>
      <c r="E6489" s="1" t="str">
        <f>INDEX(Protocol[Mark],MATCH(C6489,Protocol[Step],0))</f>
        <v>10Ama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404010002</v>
      </c>
      <c r="H6489" s="134">
        <f>Systematic[[#This Row],[SampleVariableLabel]]+100*Systematic[[#This Row],[State]]</f>
        <v>404011302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405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R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405010003</v>
      </c>
      <c r="H6490" s="134">
        <f>Systematic[[#This Row],[SampleVariableLabel]]+100*Systematic[[#This Row],[State]]</f>
        <v>405010003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405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1Dig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405010004</v>
      </c>
      <c r="H6491" s="134">
        <f>Systematic[[#This Row],[SampleVariableLabel]]+100*Systematic[[#This Row],[State]]</f>
        <v>405010104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405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(D)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405010005</v>
      </c>
      <c r="H6492" s="134">
        <f>Systematic[[#This Row],[SampleVariableLabel]]+100*Systematic[[#This Row],[State]]</f>
        <v>405010205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405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(M.1)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405010006</v>
      </c>
      <c r="H6493" s="134">
        <f>Systematic[[#This Row],[SampleVariableLabel]]+100*Systematic[[#This Row],[State]]</f>
        <v>405010306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405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2Oct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405010001</v>
      </c>
      <c r="H6494" s="134">
        <f>Systematic[[#This Row],[SampleVariableLabel]]+100*Systematic[[#This Row],[State]]</f>
        <v>405010401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405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3M2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405010002</v>
      </c>
      <c r="H6495" s="134">
        <f>Systematic[[#This Row],[SampleVariableLabel]]+100*Systematic[[#This Row],[State]]</f>
        <v>405010502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405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M(c)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405010003</v>
      </c>
      <c r="H6496" s="134">
        <f>Systematic[[#This Row],[SampleVariableLabel]]+100*Systematic[[#This Row],[State]]</f>
        <v>405010603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405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4P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405010004</v>
      </c>
      <c r="H6497" s="134">
        <f>Systematic[[#This Row],[SampleVariableLabel]]+100*Systematic[[#This Row],[State]]</f>
        <v>405010704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405</v>
      </c>
      <c r="B6498" s="1">
        <f>IF(C6498=0,IF(B6497=Protocol!$V$20,1,B6497+1),B6497)</f>
        <v>1</v>
      </c>
      <c r="C6498" s="1">
        <f>IF(C6497+1=Protocol!$V$21,0,C6497+1)</f>
        <v>8</v>
      </c>
      <c r="D6498" s="1">
        <f t="shared" si="219"/>
        <v>5</v>
      </c>
      <c r="E6498" s="1" t="str">
        <f>INDEX(Protocol[Mark],MATCH(C6498,Protocol[Step],0))</f>
        <v>5G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405010005</v>
      </c>
      <c r="H6498" s="134">
        <f>Systematic[[#This Row],[SampleVariableLabel]]+100*Systematic[[#This Row],[State]]</f>
        <v>405010805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405</v>
      </c>
      <c r="B6499" s="1">
        <f>IF(C6499=0,IF(B6498=Protocol!$V$20,1,B6498+1),B6498)</f>
        <v>1</v>
      </c>
      <c r="C6499" s="1">
        <f>IF(C6498+1=Protocol!$V$21,0,C6498+1)</f>
        <v>9</v>
      </c>
      <c r="D6499" s="1">
        <f t="shared" si="219"/>
        <v>6</v>
      </c>
      <c r="E6499" s="1" t="str">
        <f>INDEX(Protocol[Mark],MATCH(C6499,Protocol[Step],0))</f>
        <v>6S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405010006</v>
      </c>
      <c r="H6499" s="134">
        <f>Systematic[[#This Row],[SampleVariableLabel]]+100*Systematic[[#This Row],[State]]</f>
        <v>405010906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405</v>
      </c>
      <c r="B6500" s="1">
        <f>IF(C6500=0,IF(B6499=Protocol!$V$20,1,B6499+1),B6499)</f>
        <v>1</v>
      </c>
      <c r="C6500" s="1">
        <f>IF(C6499+1=Protocol!$V$21,0,C6499+1)</f>
        <v>10</v>
      </c>
      <c r="D6500" s="1">
        <f t="shared" si="219"/>
        <v>1</v>
      </c>
      <c r="E6500" s="1" t="str">
        <f>INDEX(Protocol[Mark],MATCH(C6500,Protocol[Step],0))</f>
        <v>7Gp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405010001</v>
      </c>
      <c r="H6500" s="134">
        <f>Systematic[[#This Row],[SampleVariableLabel]]+100*Systematic[[#This Row],[State]]</f>
        <v>405011001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405</v>
      </c>
      <c r="B6501" s="1">
        <f>IF(C6501=0,IF(B6500=Protocol!$V$20,1,B6500+1),B6500)</f>
        <v>1</v>
      </c>
      <c r="C6501" s="1">
        <f>IF(C6500+1=Protocol!$V$21,0,C6500+1)</f>
        <v>11</v>
      </c>
      <c r="D6501" s="1">
        <f t="shared" si="219"/>
        <v>2</v>
      </c>
      <c r="E6501" s="1" t="str">
        <f>INDEX(Protocol[Mark],MATCH(C6501,Protocol[Step],0))</f>
        <v>8U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405010002</v>
      </c>
      <c r="H6501" s="134">
        <f>Systematic[[#This Row],[SampleVariableLabel]]+100*Systematic[[#This Row],[State]]</f>
        <v>405011102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405</v>
      </c>
      <c r="B6502" s="1">
        <f>IF(C6502=0,IF(B6501=Protocol!$V$20,1,B6501+1),B6501)</f>
        <v>1</v>
      </c>
      <c r="C6502" s="1">
        <f>IF(C6501+1=Protocol!$V$21,0,C6501+1)</f>
        <v>12</v>
      </c>
      <c r="D6502" s="1">
        <f t="shared" si="219"/>
        <v>3</v>
      </c>
      <c r="E6502" s="1" t="str">
        <f>INDEX(Protocol[Mark],MATCH(C6502,Protocol[Step],0))</f>
        <v>9Rot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405010003</v>
      </c>
      <c r="H6502" s="134">
        <f>Systematic[[#This Row],[SampleVariableLabel]]+100*Systematic[[#This Row],[State]]</f>
        <v>405011203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405</v>
      </c>
      <c r="B6503" s="1">
        <f>IF(C6503=0,IF(B6502=Protocol!$V$20,1,B6502+1),B6502)</f>
        <v>1</v>
      </c>
      <c r="C6503" s="1">
        <f>IF(C6502+1=Protocol!$V$21,0,C6502+1)</f>
        <v>13</v>
      </c>
      <c r="D6503" s="1">
        <f t="shared" si="219"/>
        <v>4</v>
      </c>
      <c r="E6503" s="1" t="str">
        <f>INDEX(Protocol[Mark],MATCH(C6503,Protocol[Step],0))</f>
        <v>10Ama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405010004</v>
      </c>
      <c r="H6503" s="134">
        <f>Systematic[[#This Row],[SampleVariableLabel]]+100*Systematic[[#This Row],[State]]</f>
        <v>405011304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406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R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406010005</v>
      </c>
      <c r="H6504" s="134">
        <f>Systematic[[#This Row],[SampleVariableLabel]]+100*Systematic[[#This Row],[State]]</f>
        <v>406010005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406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1Dig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406010006</v>
      </c>
      <c r="H6505" s="134">
        <f>Systematic[[#This Row],[SampleVariableLabel]]+100*Systematic[[#This Row],[State]]</f>
        <v>406010106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406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(D)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406010001</v>
      </c>
      <c r="H6506" s="134">
        <f>Systematic[[#This Row],[SampleVariableLabel]]+100*Systematic[[#This Row],[State]]</f>
        <v>406010201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406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(M.1)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406010002</v>
      </c>
      <c r="H6507" s="134">
        <f>Systematic[[#This Row],[SampleVariableLabel]]+100*Systematic[[#This Row],[State]]</f>
        <v>406010302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406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2Oct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406010003</v>
      </c>
      <c r="H6508" s="134">
        <f>Systematic[[#This Row],[SampleVariableLabel]]+100*Systematic[[#This Row],[State]]</f>
        <v>406010403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406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3M2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406010004</v>
      </c>
      <c r="H6509" s="134">
        <f>Systematic[[#This Row],[SampleVariableLabel]]+100*Systematic[[#This Row],[State]]</f>
        <v>406010504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406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M(c)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406010005</v>
      </c>
      <c r="H6510" s="134">
        <f>Systematic[[#This Row],[SampleVariableLabel]]+100*Systematic[[#This Row],[State]]</f>
        <v>406010605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406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4P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406010006</v>
      </c>
      <c r="H6511" s="134">
        <f>Systematic[[#This Row],[SampleVariableLabel]]+100*Systematic[[#This Row],[State]]</f>
        <v>406010706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406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5G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406010001</v>
      </c>
      <c r="H6512" s="134">
        <f>Systematic[[#This Row],[SampleVariableLabel]]+100*Systematic[[#This Row],[State]]</f>
        <v>406010801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406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6S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406010002</v>
      </c>
      <c r="H6513" s="134">
        <f>Systematic[[#This Row],[SampleVariableLabel]]+100*Systematic[[#This Row],[State]]</f>
        <v>406010902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406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7Gp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406010003</v>
      </c>
      <c r="H6514" s="134">
        <f>Systematic[[#This Row],[SampleVariableLabel]]+100*Systematic[[#This Row],[State]]</f>
        <v>406011003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406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8U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406010004</v>
      </c>
      <c r="H6515" s="134">
        <f>Systematic[[#This Row],[SampleVariableLabel]]+100*Systematic[[#This Row],[State]]</f>
        <v>406011104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406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9Rot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406010005</v>
      </c>
      <c r="H6516" s="134">
        <f>Systematic[[#This Row],[SampleVariableLabel]]+100*Systematic[[#This Row],[State]]</f>
        <v>406011205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406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10Ama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406010006</v>
      </c>
      <c r="H6517" s="134">
        <f>Systematic[[#This Row],[SampleVariableLabel]]+100*Systematic[[#This Row],[State]]</f>
        <v>406011306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407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R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407010001</v>
      </c>
      <c r="H6518" s="134">
        <f>Systematic[[#This Row],[SampleVariableLabel]]+100*Systematic[[#This Row],[State]]</f>
        <v>407010001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407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1Dig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407010002</v>
      </c>
      <c r="H6519" s="134">
        <f>Systematic[[#This Row],[SampleVariableLabel]]+100*Systematic[[#This Row],[State]]</f>
        <v>407010102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407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(D)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407010003</v>
      </c>
      <c r="H6520" s="134">
        <f>Systematic[[#This Row],[SampleVariableLabel]]+100*Systematic[[#This Row],[State]]</f>
        <v>407010203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407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(M.1)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407010004</v>
      </c>
      <c r="H6521" s="134">
        <f>Systematic[[#This Row],[SampleVariableLabel]]+100*Systematic[[#This Row],[State]]</f>
        <v>407010304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407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2Oct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407010005</v>
      </c>
      <c r="H6522" s="134">
        <f>Systematic[[#This Row],[SampleVariableLabel]]+100*Systematic[[#This Row],[State]]</f>
        <v>407010405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407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3M2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407010006</v>
      </c>
      <c r="H6523" s="134">
        <f>Systematic[[#This Row],[SampleVariableLabel]]+100*Systematic[[#This Row],[State]]</f>
        <v>407010506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407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M(c)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407010001</v>
      </c>
      <c r="H6524" s="134">
        <f>Systematic[[#This Row],[SampleVariableLabel]]+100*Systematic[[#This Row],[State]]</f>
        <v>407010601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407</v>
      </c>
      <c r="B6525" s="1">
        <f>IF(C6525=0,IF(B6524=Protocol!$V$20,1,B6524+1),B6524)</f>
        <v>1</v>
      </c>
      <c r="C6525" s="1">
        <f>IF(C6524+1=Protocol!$V$21,0,C6524+1)</f>
        <v>7</v>
      </c>
      <c r="D6525" s="1">
        <f t="shared" si="219"/>
        <v>2</v>
      </c>
      <c r="E6525" s="1" t="str">
        <f>INDEX(Protocol[Mark],MATCH(C6525,Protocol[Step],0))</f>
        <v>4P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407010002</v>
      </c>
      <c r="H6525" s="134">
        <f>Systematic[[#This Row],[SampleVariableLabel]]+100*Systematic[[#This Row],[State]]</f>
        <v>407010702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407</v>
      </c>
      <c r="B6526" s="1">
        <f>IF(C6526=0,IF(B6525=Protocol!$V$20,1,B6525+1),B6525)</f>
        <v>1</v>
      </c>
      <c r="C6526" s="1">
        <f>IF(C6525+1=Protocol!$V$21,0,C6525+1)</f>
        <v>8</v>
      </c>
      <c r="D6526" s="1">
        <f t="shared" si="219"/>
        <v>3</v>
      </c>
      <c r="E6526" s="1" t="str">
        <f>INDEX(Protocol[Mark],MATCH(C6526,Protocol[Step],0))</f>
        <v>5G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407010003</v>
      </c>
      <c r="H6526" s="134">
        <f>Systematic[[#This Row],[SampleVariableLabel]]+100*Systematic[[#This Row],[State]]</f>
        <v>407010803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407</v>
      </c>
      <c r="B6527" s="1">
        <f>IF(C6527=0,IF(B6526=Protocol!$V$20,1,B6526+1),B6526)</f>
        <v>1</v>
      </c>
      <c r="C6527" s="1">
        <f>IF(C6526+1=Protocol!$V$21,0,C6526+1)</f>
        <v>9</v>
      </c>
      <c r="D6527" s="1">
        <f t="shared" si="219"/>
        <v>4</v>
      </c>
      <c r="E6527" s="1" t="str">
        <f>INDEX(Protocol[Mark],MATCH(C6527,Protocol[Step],0))</f>
        <v>6S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407010004</v>
      </c>
      <c r="H6527" s="134">
        <f>Systematic[[#This Row],[SampleVariableLabel]]+100*Systematic[[#This Row],[State]]</f>
        <v>407010904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407</v>
      </c>
      <c r="B6528" s="1">
        <f>IF(C6528=0,IF(B6527=Protocol!$V$20,1,B6527+1),B6527)</f>
        <v>1</v>
      </c>
      <c r="C6528" s="1">
        <f>IF(C6527+1=Protocol!$V$21,0,C6527+1)</f>
        <v>10</v>
      </c>
      <c r="D6528" s="1">
        <f t="shared" si="219"/>
        <v>5</v>
      </c>
      <c r="E6528" s="1" t="str">
        <f>INDEX(Protocol[Mark],MATCH(C6528,Protocol[Step],0))</f>
        <v>7Gp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407010005</v>
      </c>
      <c r="H6528" s="134">
        <f>Systematic[[#This Row],[SampleVariableLabel]]+100*Systematic[[#This Row],[State]]</f>
        <v>407011005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407</v>
      </c>
      <c r="B6529" s="1">
        <f>IF(C6529=0,IF(B6528=Protocol!$V$20,1,B6528+1),B6528)</f>
        <v>1</v>
      </c>
      <c r="C6529" s="1">
        <f>IF(C6528+1=Protocol!$V$21,0,C6528+1)</f>
        <v>11</v>
      </c>
      <c r="D6529" s="1">
        <f t="shared" si="219"/>
        <v>6</v>
      </c>
      <c r="E6529" s="1" t="str">
        <f>INDEX(Protocol[Mark],MATCH(C6529,Protocol[Step],0))</f>
        <v>8U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407010006</v>
      </c>
      <c r="H6529" s="134">
        <f>Systematic[[#This Row],[SampleVariableLabel]]+100*Systematic[[#This Row],[State]]</f>
        <v>407011106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407</v>
      </c>
      <c r="B6530" s="1">
        <f>IF(C6530=0,IF(B6529=Protocol!$V$20,1,B6529+1),B6529)</f>
        <v>1</v>
      </c>
      <c r="C6530" s="1">
        <f>IF(C6529+1=Protocol!$V$21,0,C6529+1)</f>
        <v>12</v>
      </c>
      <c r="D6530" s="1">
        <f t="shared" si="219"/>
        <v>1</v>
      </c>
      <c r="E6530" s="1" t="str">
        <f>INDEX(Protocol[Mark],MATCH(C6530,Protocol[Step],0))</f>
        <v>9Rot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407010001</v>
      </c>
      <c r="H6530" s="134">
        <f>Systematic[[#This Row],[SampleVariableLabel]]+100*Systematic[[#This Row],[State]]</f>
        <v>407011201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407</v>
      </c>
      <c r="B6531" s="1">
        <f>IF(C6531=0,IF(B6530=Protocol!$V$20,1,B6530+1),B6530)</f>
        <v>1</v>
      </c>
      <c r="C6531" s="1">
        <f>IF(C6530+1=Protocol!$V$21,0,C6530+1)</f>
        <v>13</v>
      </c>
      <c r="D6531" s="1">
        <f t="shared" ref="D6531:D6594" si="221">IF(D6530=nVariables,1,D6530+1)</f>
        <v>2</v>
      </c>
      <c r="E6531" s="1" t="str">
        <f>INDEX(Protocol[Mark],MATCH(C6531,Protocol[Step],0))</f>
        <v>10Ama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407010002</v>
      </c>
      <c r="H6531" s="134">
        <f>Systematic[[#This Row],[SampleVariableLabel]]+100*Systematic[[#This Row],[State]]</f>
        <v>407011302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408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R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408010003</v>
      </c>
      <c r="H6532" s="134">
        <f>Systematic[[#This Row],[SampleVariableLabel]]+100*Systematic[[#This Row],[State]]</f>
        <v>408010003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408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1Dig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408010004</v>
      </c>
      <c r="H6533" s="134">
        <f>Systematic[[#This Row],[SampleVariableLabel]]+100*Systematic[[#This Row],[State]]</f>
        <v>408010104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408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(D)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408010005</v>
      </c>
      <c r="H6534" s="134">
        <f>Systematic[[#This Row],[SampleVariableLabel]]+100*Systematic[[#This Row],[State]]</f>
        <v>408010205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408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(M.1)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408010006</v>
      </c>
      <c r="H6535" s="134">
        <f>Systematic[[#This Row],[SampleVariableLabel]]+100*Systematic[[#This Row],[State]]</f>
        <v>408010306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408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2Oct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408010001</v>
      </c>
      <c r="H6536" s="134">
        <f>Systematic[[#This Row],[SampleVariableLabel]]+100*Systematic[[#This Row],[State]]</f>
        <v>408010401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408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3M2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408010002</v>
      </c>
      <c r="H6537" s="134">
        <f>Systematic[[#This Row],[SampleVariableLabel]]+100*Systematic[[#This Row],[State]]</f>
        <v>408010502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408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M(c)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408010003</v>
      </c>
      <c r="H6538" s="134">
        <f>Systematic[[#This Row],[SampleVariableLabel]]+100*Systematic[[#This Row],[State]]</f>
        <v>408010603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408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4P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408010004</v>
      </c>
      <c r="H6539" s="134">
        <f>Systematic[[#This Row],[SampleVariableLabel]]+100*Systematic[[#This Row],[State]]</f>
        <v>408010704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408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5G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408010005</v>
      </c>
      <c r="H6540" s="134">
        <f>Systematic[[#This Row],[SampleVariableLabel]]+100*Systematic[[#This Row],[State]]</f>
        <v>408010805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408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6S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408010006</v>
      </c>
      <c r="H6541" s="134">
        <f>Systematic[[#This Row],[SampleVariableLabel]]+100*Systematic[[#This Row],[State]]</f>
        <v>408010906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408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7Gp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408010001</v>
      </c>
      <c r="H6542" s="134">
        <f>Systematic[[#This Row],[SampleVariableLabel]]+100*Systematic[[#This Row],[State]]</f>
        <v>408011001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408</v>
      </c>
      <c r="B6543" s="1">
        <f>IF(C6543=0,IF(B6542=Protocol!$V$20,1,B6542+1),B6542)</f>
        <v>1</v>
      </c>
      <c r="C6543" s="1">
        <f>IF(C6542+1=Protocol!$V$21,0,C6542+1)</f>
        <v>11</v>
      </c>
      <c r="D6543" s="1">
        <f t="shared" si="221"/>
        <v>2</v>
      </c>
      <c r="E6543" s="1" t="str">
        <f>INDEX(Protocol[Mark],MATCH(C6543,Protocol[Step],0))</f>
        <v>8U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408010002</v>
      </c>
      <c r="H6543" s="134">
        <f>Systematic[[#This Row],[SampleVariableLabel]]+100*Systematic[[#This Row],[State]]</f>
        <v>408011102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408</v>
      </c>
      <c r="B6544" s="1">
        <f>IF(C6544=0,IF(B6543=Protocol!$V$20,1,B6543+1),B6543)</f>
        <v>1</v>
      </c>
      <c r="C6544" s="1">
        <f>IF(C6543+1=Protocol!$V$21,0,C6543+1)</f>
        <v>12</v>
      </c>
      <c r="D6544" s="1">
        <f t="shared" si="221"/>
        <v>3</v>
      </c>
      <c r="E6544" s="1" t="str">
        <f>INDEX(Protocol[Mark],MATCH(C6544,Protocol[Step],0))</f>
        <v>9Rot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408010003</v>
      </c>
      <c r="H6544" s="134">
        <f>Systematic[[#This Row],[SampleVariableLabel]]+100*Systematic[[#This Row],[State]]</f>
        <v>408011203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408</v>
      </c>
      <c r="B6545" s="1">
        <f>IF(C6545=0,IF(B6544=Protocol!$V$20,1,B6544+1),B6544)</f>
        <v>1</v>
      </c>
      <c r="C6545" s="1">
        <f>IF(C6544+1=Protocol!$V$21,0,C6544+1)</f>
        <v>13</v>
      </c>
      <c r="D6545" s="1">
        <f t="shared" si="221"/>
        <v>4</v>
      </c>
      <c r="E6545" s="1" t="str">
        <f>INDEX(Protocol[Mark],MATCH(C6545,Protocol[Step],0))</f>
        <v>10Ama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408010004</v>
      </c>
      <c r="H6545" s="134">
        <f>Systematic[[#This Row],[SampleVariableLabel]]+100*Systematic[[#This Row],[State]]</f>
        <v>408011304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409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R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409010005</v>
      </c>
      <c r="H6546" s="134">
        <f>Systematic[[#This Row],[SampleVariableLabel]]+100*Systematic[[#This Row],[State]]</f>
        <v>409010005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409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409010006</v>
      </c>
      <c r="H6547" s="134">
        <f>Systematic[[#This Row],[SampleVariableLabel]]+100*Systematic[[#This Row],[State]]</f>
        <v>409010106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409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(D)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409010001</v>
      </c>
      <c r="H6548" s="134">
        <f>Systematic[[#This Row],[SampleVariableLabel]]+100*Systematic[[#This Row],[State]]</f>
        <v>409010201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409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(M.1)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409010002</v>
      </c>
      <c r="H6549" s="134">
        <f>Systematic[[#This Row],[SampleVariableLabel]]+100*Systematic[[#This Row],[State]]</f>
        <v>409010302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409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409010003</v>
      </c>
      <c r="H6550" s="134">
        <f>Systematic[[#This Row],[SampleVariableLabel]]+100*Systematic[[#This Row],[State]]</f>
        <v>409010403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409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3M2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409010004</v>
      </c>
      <c r="H6551" s="134">
        <f>Systematic[[#This Row],[SampleVariableLabel]]+100*Systematic[[#This Row],[State]]</f>
        <v>409010504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409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M(c)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409010005</v>
      </c>
      <c r="H6552" s="134">
        <f>Systematic[[#This Row],[SampleVariableLabel]]+100*Systematic[[#This Row],[State]]</f>
        <v>409010605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409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4P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409010006</v>
      </c>
      <c r="H6553" s="134">
        <f>Systematic[[#This Row],[SampleVariableLabel]]+100*Systematic[[#This Row],[State]]</f>
        <v>409010706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409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5G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409010001</v>
      </c>
      <c r="H6554" s="134">
        <f>Systematic[[#This Row],[SampleVariableLabel]]+100*Systematic[[#This Row],[State]]</f>
        <v>409010801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409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6S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409010002</v>
      </c>
      <c r="H6555" s="134">
        <f>Systematic[[#This Row],[SampleVariableLabel]]+100*Systematic[[#This Row],[State]]</f>
        <v>409010902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409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7Gp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409010003</v>
      </c>
      <c r="H6556" s="134">
        <f>Systematic[[#This Row],[SampleVariableLabel]]+100*Systematic[[#This Row],[State]]</f>
        <v>409011003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409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8U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409010004</v>
      </c>
      <c r="H6557" s="134">
        <f>Systematic[[#This Row],[SampleVariableLabel]]+100*Systematic[[#This Row],[State]]</f>
        <v>409011104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409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9Rot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409010005</v>
      </c>
      <c r="H6558" s="134">
        <f>Systematic[[#This Row],[SampleVariableLabel]]+100*Systematic[[#This Row],[State]]</f>
        <v>409011205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409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10Ama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409010006</v>
      </c>
      <c r="H6559" s="134">
        <f>Systematic[[#This Row],[SampleVariableLabel]]+100*Systematic[[#This Row],[State]]</f>
        <v>409011306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410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R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410010001</v>
      </c>
      <c r="H6560" s="134">
        <f>Systematic[[#This Row],[SampleVariableLabel]]+100*Systematic[[#This Row],[State]]</f>
        <v>410010001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410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1Dig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410010002</v>
      </c>
      <c r="H6561" s="134">
        <f>Systematic[[#This Row],[SampleVariableLabel]]+100*Systematic[[#This Row],[State]]</f>
        <v>410010102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410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(D)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410010003</v>
      </c>
      <c r="H6562" s="134">
        <f>Systematic[[#This Row],[SampleVariableLabel]]+100*Systematic[[#This Row],[State]]</f>
        <v>410010203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410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(M.1)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410010004</v>
      </c>
      <c r="H6563" s="134">
        <f>Systematic[[#This Row],[SampleVariableLabel]]+100*Systematic[[#This Row],[State]]</f>
        <v>410010304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410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2Oct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410010005</v>
      </c>
      <c r="H6564" s="134">
        <f>Systematic[[#This Row],[SampleVariableLabel]]+100*Systematic[[#This Row],[State]]</f>
        <v>410010405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410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3M2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410010006</v>
      </c>
      <c r="H6565" s="134">
        <f>Systematic[[#This Row],[SampleVariableLabel]]+100*Systematic[[#This Row],[State]]</f>
        <v>410010506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410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M(c)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410010001</v>
      </c>
      <c r="H6566" s="134">
        <f>Systematic[[#This Row],[SampleVariableLabel]]+100*Systematic[[#This Row],[State]]</f>
        <v>410010601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410</v>
      </c>
      <c r="B6567" s="1">
        <f>IF(C6567=0,IF(B6566=Protocol!$V$20,1,B6566+1),B6566)</f>
        <v>1</v>
      </c>
      <c r="C6567" s="1">
        <f>IF(C6566+1=Protocol!$V$21,0,C6566+1)</f>
        <v>7</v>
      </c>
      <c r="D6567" s="1">
        <f t="shared" si="221"/>
        <v>2</v>
      </c>
      <c r="E6567" s="1" t="str">
        <f>INDEX(Protocol[Mark],MATCH(C6567,Protocol[Step],0))</f>
        <v>4P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410010002</v>
      </c>
      <c r="H6567" s="134">
        <f>Systematic[[#This Row],[SampleVariableLabel]]+100*Systematic[[#This Row],[State]]</f>
        <v>410010702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410</v>
      </c>
      <c r="B6568" s="1">
        <f>IF(C6568=0,IF(B6567=Protocol!$V$20,1,B6567+1),B6567)</f>
        <v>1</v>
      </c>
      <c r="C6568" s="1">
        <f>IF(C6567+1=Protocol!$V$21,0,C6567+1)</f>
        <v>8</v>
      </c>
      <c r="D6568" s="1">
        <f t="shared" si="221"/>
        <v>3</v>
      </c>
      <c r="E6568" s="1" t="str">
        <f>INDEX(Protocol[Mark],MATCH(C6568,Protocol[Step],0))</f>
        <v>5G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410010003</v>
      </c>
      <c r="H6568" s="134">
        <f>Systematic[[#This Row],[SampleVariableLabel]]+100*Systematic[[#This Row],[State]]</f>
        <v>410010803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410</v>
      </c>
      <c r="B6569" s="1">
        <f>IF(C6569=0,IF(B6568=Protocol!$V$20,1,B6568+1),B6568)</f>
        <v>1</v>
      </c>
      <c r="C6569" s="1">
        <f>IF(C6568+1=Protocol!$V$21,0,C6568+1)</f>
        <v>9</v>
      </c>
      <c r="D6569" s="1">
        <f t="shared" si="221"/>
        <v>4</v>
      </c>
      <c r="E6569" s="1" t="str">
        <f>INDEX(Protocol[Mark],MATCH(C6569,Protocol[Step],0))</f>
        <v>6S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410010004</v>
      </c>
      <c r="H6569" s="134">
        <f>Systematic[[#This Row],[SampleVariableLabel]]+100*Systematic[[#This Row],[State]]</f>
        <v>410010904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410</v>
      </c>
      <c r="B6570" s="1">
        <f>IF(C6570=0,IF(B6569=Protocol!$V$20,1,B6569+1),B6569)</f>
        <v>1</v>
      </c>
      <c r="C6570" s="1">
        <f>IF(C6569+1=Protocol!$V$21,0,C6569+1)</f>
        <v>10</v>
      </c>
      <c r="D6570" s="1">
        <f t="shared" si="221"/>
        <v>5</v>
      </c>
      <c r="E6570" s="1" t="str">
        <f>INDEX(Protocol[Mark],MATCH(C6570,Protocol[Step],0))</f>
        <v>7Gp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410010005</v>
      </c>
      <c r="H6570" s="134">
        <f>Systematic[[#This Row],[SampleVariableLabel]]+100*Systematic[[#This Row],[State]]</f>
        <v>410011005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410</v>
      </c>
      <c r="B6571" s="1">
        <f>IF(C6571=0,IF(B6570=Protocol!$V$20,1,B6570+1),B6570)</f>
        <v>1</v>
      </c>
      <c r="C6571" s="1">
        <f>IF(C6570+1=Protocol!$V$21,0,C6570+1)</f>
        <v>11</v>
      </c>
      <c r="D6571" s="1">
        <f t="shared" si="221"/>
        <v>6</v>
      </c>
      <c r="E6571" s="1" t="str">
        <f>INDEX(Protocol[Mark],MATCH(C6571,Protocol[Step],0))</f>
        <v>8U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410010006</v>
      </c>
      <c r="H6571" s="134">
        <f>Systematic[[#This Row],[SampleVariableLabel]]+100*Systematic[[#This Row],[State]]</f>
        <v>410011106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410</v>
      </c>
      <c r="B6572" s="1">
        <f>IF(C6572=0,IF(B6571=Protocol!$V$20,1,B6571+1),B6571)</f>
        <v>1</v>
      </c>
      <c r="C6572" s="1">
        <f>IF(C6571+1=Protocol!$V$21,0,C6571+1)</f>
        <v>12</v>
      </c>
      <c r="D6572" s="1">
        <f t="shared" si="221"/>
        <v>1</v>
      </c>
      <c r="E6572" s="1" t="str">
        <f>INDEX(Protocol[Mark],MATCH(C6572,Protocol[Step],0))</f>
        <v>9Rot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410010001</v>
      </c>
      <c r="H6572" s="134">
        <f>Systematic[[#This Row],[SampleVariableLabel]]+100*Systematic[[#This Row],[State]]</f>
        <v>410011201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410</v>
      </c>
      <c r="B6573" s="1">
        <f>IF(C6573=0,IF(B6572=Protocol!$V$20,1,B6572+1),B6572)</f>
        <v>1</v>
      </c>
      <c r="C6573" s="1">
        <f>IF(C6572+1=Protocol!$V$21,0,C6572+1)</f>
        <v>13</v>
      </c>
      <c r="D6573" s="1">
        <f t="shared" si="221"/>
        <v>2</v>
      </c>
      <c r="E6573" s="1" t="str">
        <f>INDEX(Protocol[Mark],MATCH(C6573,Protocol[Step],0))</f>
        <v>10Ama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410010002</v>
      </c>
      <c r="H6573" s="134">
        <f>Systematic[[#This Row],[SampleVariableLabel]]+100*Systematic[[#This Row],[State]]</f>
        <v>410011302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411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R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411010003</v>
      </c>
      <c r="H6574" s="134">
        <f>Systematic[[#This Row],[SampleVariableLabel]]+100*Systematic[[#This Row],[State]]</f>
        <v>411010003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411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1Dig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411010004</v>
      </c>
      <c r="H6575" s="134">
        <f>Systematic[[#This Row],[SampleVariableLabel]]+100*Systematic[[#This Row],[State]]</f>
        <v>411010104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411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(D)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411010005</v>
      </c>
      <c r="H6576" s="134">
        <f>Systematic[[#This Row],[SampleVariableLabel]]+100*Systematic[[#This Row],[State]]</f>
        <v>411010205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411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(M.1)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411010006</v>
      </c>
      <c r="H6577" s="134">
        <f>Systematic[[#This Row],[SampleVariableLabel]]+100*Systematic[[#This Row],[State]]</f>
        <v>411010306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411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2Oct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411010001</v>
      </c>
      <c r="H6578" s="134">
        <f>Systematic[[#This Row],[SampleVariableLabel]]+100*Systematic[[#This Row],[State]]</f>
        <v>411010401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411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3M2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411010002</v>
      </c>
      <c r="H6579" s="134">
        <f>Systematic[[#This Row],[SampleVariableLabel]]+100*Systematic[[#This Row],[State]]</f>
        <v>411010502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411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M(c)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411010003</v>
      </c>
      <c r="H6580" s="134">
        <f>Systematic[[#This Row],[SampleVariableLabel]]+100*Systematic[[#This Row],[State]]</f>
        <v>411010603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411</v>
      </c>
      <c r="B6581" s="1">
        <f>IF(C6581=0,IF(B6580=Protocol!$V$20,1,B6580+1),B6580)</f>
        <v>1</v>
      </c>
      <c r="C6581" s="1">
        <f>IF(C6580+1=Protocol!$V$21,0,C6580+1)</f>
        <v>7</v>
      </c>
      <c r="D6581" s="1">
        <f t="shared" si="221"/>
        <v>4</v>
      </c>
      <c r="E6581" s="1" t="str">
        <f>INDEX(Protocol[Mark],MATCH(C6581,Protocol[Step],0))</f>
        <v>4P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411010004</v>
      </c>
      <c r="H6581" s="134">
        <f>Systematic[[#This Row],[SampleVariableLabel]]+100*Systematic[[#This Row],[State]]</f>
        <v>411010704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411</v>
      </c>
      <c r="B6582" s="1">
        <f>IF(C6582=0,IF(B6581=Protocol!$V$20,1,B6581+1),B6581)</f>
        <v>1</v>
      </c>
      <c r="C6582" s="1">
        <f>IF(C6581+1=Protocol!$V$21,0,C6581+1)</f>
        <v>8</v>
      </c>
      <c r="D6582" s="1">
        <f t="shared" si="221"/>
        <v>5</v>
      </c>
      <c r="E6582" s="1" t="str">
        <f>INDEX(Protocol[Mark],MATCH(C6582,Protocol[Step],0))</f>
        <v>5G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411010005</v>
      </c>
      <c r="H6582" s="134">
        <f>Systematic[[#This Row],[SampleVariableLabel]]+100*Systematic[[#This Row],[State]]</f>
        <v>411010805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411</v>
      </c>
      <c r="B6583" s="1">
        <f>IF(C6583=0,IF(B6582=Protocol!$V$20,1,B6582+1),B6582)</f>
        <v>1</v>
      </c>
      <c r="C6583" s="1">
        <f>IF(C6582+1=Protocol!$V$21,0,C6582+1)</f>
        <v>9</v>
      </c>
      <c r="D6583" s="1">
        <f t="shared" si="221"/>
        <v>6</v>
      </c>
      <c r="E6583" s="1" t="str">
        <f>INDEX(Protocol[Mark],MATCH(C6583,Protocol[Step],0))</f>
        <v>6S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411010006</v>
      </c>
      <c r="H6583" s="134">
        <f>Systematic[[#This Row],[SampleVariableLabel]]+100*Systematic[[#This Row],[State]]</f>
        <v>411010906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411</v>
      </c>
      <c r="B6584" s="1">
        <f>IF(C6584=0,IF(B6583=Protocol!$V$20,1,B6583+1),B6583)</f>
        <v>1</v>
      </c>
      <c r="C6584" s="1">
        <f>IF(C6583+1=Protocol!$V$21,0,C6583+1)</f>
        <v>10</v>
      </c>
      <c r="D6584" s="1">
        <f t="shared" si="221"/>
        <v>1</v>
      </c>
      <c r="E6584" s="1" t="str">
        <f>INDEX(Protocol[Mark],MATCH(C6584,Protocol[Step],0))</f>
        <v>7Gp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411010001</v>
      </c>
      <c r="H6584" s="134">
        <f>Systematic[[#This Row],[SampleVariableLabel]]+100*Systematic[[#This Row],[State]]</f>
        <v>411011001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411</v>
      </c>
      <c r="B6585" s="1">
        <f>IF(C6585=0,IF(B6584=Protocol!$V$20,1,B6584+1),B6584)</f>
        <v>1</v>
      </c>
      <c r="C6585" s="1">
        <f>IF(C6584+1=Protocol!$V$21,0,C6584+1)</f>
        <v>11</v>
      </c>
      <c r="D6585" s="1">
        <f t="shared" si="221"/>
        <v>2</v>
      </c>
      <c r="E6585" s="1" t="str">
        <f>INDEX(Protocol[Mark],MATCH(C6585,Protocol[Step],0))</f>
        <v>8U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411010002</v>
      </c>
      <c r="H6585" s="134">
        <f>Systematic[[#This Row],[SampleVariableLabel]]+100*Systematic[[#This Row],[State]]</f>
        <v>411011102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411</v>
      </c>
      <c r="B6586" s="1">
        <f>IF(C6586=0,IF(B6585=Protocol!$V$20,1,B6585+1),B6585)</f>
        <v>1</v>
      </c>
      <c r="C6586" s="1">
        <f>IF(C6585+1=Protocol!$V$21,0,C6585+1)</f>
        <v>12</v>
      </c>
      <c r="D6586" s="1">
        <f t="shared" si="221"/>
        <v>3</v>
      </c>
      <c r="E6586" s="1" t="str">
        <f>INDEX(Protocol[Mark],MATCH(C6586,Protocol[Step],0))</f>
        <v>9Rot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411010003</v>
      </c>
      <c r="H6586" s="134">
        <f>Systematic[[#This Row],[SampleVariableLabel]]+100*Systematic[[#This Row],[State]]</f>
        <v>411011203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411</v>
      </c>
      <c r="B6587" s="1">
        <f>IF(C6587=0,IF(B6586=Protocol!$V$20,1,B6586+1),B6586)</f>
        <v>1</v>
      </c>
      <c r="C6587" s="1">
        <f>IF(C6586+1=Protocol!$V$21,0,C6586+1)</f>
        <v>13</v>
      </c>
      <c r="D6587" s="1">
        <f t="shared" si="221"/>
        <v>4</v>
      </c>
      <c r="E6587" s="1" t="str">
        <f>INDEX(Protocol[Mark],MATCH(C6587,Protocol[Step],0))</f>
        <v>10Ama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411010004</v>
      </c>
      <c r="H6587" s="134">
        <f>Systematic[[#This Row],[SampleVariableLabel]]+100*Systematic[[#This Row],[State]]</f>
        <v>411011304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412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R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412010005</v>
      </c>
      <c r="H6588" s="134">
        <f>Systematic[[#This Row],[SampleVariableLabel]]+100*Systematic[[#This Row],[State]]</f>
        <v>412010005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412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1Dig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412010006</v>
      </c>
      <c r="H6589" s="134">
        <f>Systematic[[#This Row],[SampleVariableLabel]]+100*Systematic[[#This Row],[State]]</f>
        <v>412010106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412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(D)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412010001</v>
      </c>
      <c r="H6590" s="134">
        <f>Systematic[[#This Row],[SampleVariableLabel]]+100*Systematic[[#This Row],[State]]</f>
        <v>412010201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412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(M.1)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412010002</v>
      </c>
      <c r="H6591" s="134">
        <f>Systematic[[#This Row],[SampleVariableLabel]]+100*Systematic[[#This Row],[State]]</f>
        <v>412010302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412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2Oct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412010003</v>
      </c>
      <c r="H6592" s="134">
        <f>Systematic[[#This Row],[SampleVariableLabel]]+100*Systematic[[#This Row],[State]]</f>
        <v>412010403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412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3M2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412010004</v>
      </c>
      <c r="H6593" s="134">
        <f>Systematic[[#This Row],[SampleVariableLabel]]+100*Systematic[[#This Row],[State]]</f>
        <v>412010504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412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M(c)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412010005</v>
      </c>
      <c r="H6594" s="134">
        <f>Systematic[[#This Row],[SampleVariableLabel]]+100*Systematic[[#This Row],[State]]</f>
        <v>412010605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412</v>
      </c>
      <c r="B6595" s="1">
        <f>IF(C6595=0,IF(B6594=Protocol!$V$20,1,B6594+1),B6594)</f>
        <v>1</v>
      </c>
      <c r="C6595" s="1">
        <f>IF(C6594+1=Protocol!$V$21,0,C6594+1)</f>
        <v>7</v>
      </c>
      <c r="D6595" s="1">
        <f t="shared" ref="D6595:D6658" si="223">IF(D6594=nVariables,1,D6594+1)</f>
        <v>6</v>
      </c>
      <c r="E6595" s="1" t="str">
        <f>INDEX(Protocol[Mark],MATCH(C6595,Protocol[Step],0))</f>
        <v>4P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412010006</v>
      </c>
      <c r="H6595" s="134">
        <f>Systematic[[#This Row],[SampleVariableLabel]]+100*Systematic[[#This Row],[State]]</f>
        <v>412010706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412</v>
      </c>
      <c r="B6596" s="1">
        <f>IF(C6596=0,IF(B6595=Protocol!$V$20,1,B6595+1),B6595)</f>
        <v>1</v>
      </c>
      <c r="C6596" s="1">
        <f>IF(C6595+1=Protocol!$V$21,0,C6595+1)</f>
        <v>8</v>
      </c>
      <c r="D6596" s="1">
        <f t="shared" si="223"/>
        <v>1</v>
      </c>
      <c r="E6596" s="1" t="str">
        <f>INDEX(Protocol[Mark],MATCH(C6596,Protocol[Step],0))</f>
        <v>5G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412010001</v>
      </c>
      <c r="H6596" s="134">
        <f>Systematic[[#This Row],[SampleVariableLabel]]+100*Systematic[[#This Row],[State]]</f>
        <v>412010801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412</v>
      </c>
      <c r="B6597" s="1">
        <f>IF(C6597=0,IF(B6596=Protocol!$V$20,1,B6596+1),B6596)</f>
        <v>1</v>
      </c>
      <c r="C6597" s="1">
        <f>IF(C6596+1=Protocol!$V$21,0,C6596+1)</f>
        <v>9</v>
      </c>
      <c r="D6597" s="1">
        <f t="shared" si="223"/>
        <v>2</v>
      </c>
      <c r="E6597" s="1" t="str">
        <f>INDEX(Protocol[Mark],MATCH(C6597,Protocol[Step],0))</f>
        <v>6S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412010002</v>
      </c>
      <c r="H6597" s="134">
        <f>Systematic[[#This Row],[SampleVariableLabel]]+100*Systematic[[#This Row],[State]]</f>
        <v>412010902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412</v>
      </c>
      <c r="B6598" s="1">
        <f>IF(C6598=0,IF(B6597=Protocol!$V$20,1,B6597+1),B6597)</f>
        <v>1</v>
      </c>
      <c r="C6598" s="1">
        <f>IF(C6597+1=Protocol!$V$21,0,C6597+1)</f>
        <v>10</v>
      </c>
      <c r="D6598" s="1">
        <f t="shared" si="223"/>
        <v>3</v>
      </c>
      <c r="E6598" s="1" t="str">
        <f>INDEX(Protocol[Mark],MATCH(C6598,Protocol[Step],0))</f>
        <v>7Gp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412010003</v>
      </c>
      <c r="H6598" s="134">
        <f>Systematic[[#This Row],[SampleVariableLabel]]+100*Systematic[[#This Row],[State]]</f>
        <v>412011003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412</v>
      </c>
      <c r="B6599" s="1">
        <f>IF(C6599=0,IF(B6598=Protocol!$V$20,1,B6598+1),B6598)</f>
        <v>1</v>
      </c>
      <c r="C6599" s="1">
        <f>IF(C6598+1=Protocol!$V$21,0,C6598+1)</f>
        <v>11</v>
      </c>
      <c r="D6599" s="1">
        <f t="shared" si="223"/>
        <v>4</v>
      </c>
      <c r="E6599" s="1" t="str">
        <f>INDEX(Protocol[Mark],MATCH(C6599,Protocol[Step],0))</f>
        <v>8U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412010004</v>
      </c>
      <c r="H6599" s="134">
        <f>Systematic[[#This Row],[SampleVariableLabel]]+100*Systematic[[#This Row],[State]]</f>
        <v>412011104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412</v>
      </c>
      <c r="B6600" s="1">
        <f>IF(C6600=0,IF(B6599=Protocol!$V$20,1,B6599+1),B6599)</f>
        <v>1</v>
      </c>
      <c r="C6600" s="1">
        <f>IF(C6599+1=Protocol!$V$21,0,C6599+1)</f>
        <v>12</v>
      </c>
      <c r="D6600" s="1">
        <f t="shared" si="223"/>
        <v>5</v>
      </c>
      <c r="E6600" s="1" t="str">
        <f>INDEX(Protocol[Mark],MATCH(C6600,Protocol[Step],0))</f>
        <v>9Rot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412010005</v>
      </c>
      <c r="H6600" s="134">
        <f>Systematic[[#This Row],[SampleVariableLabel]]+100*Systematic[[#This Row],[State]]</f>
        <v>412011205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412</v>
      </c>
      <c r="B6601" s="1">
        <f>IF(C6601=0,IF(B6600=Protocol!$V$20,1,B6600+1),B6600)</f>
        <v>1</v>
      </c>
      <c r="C6601" s="1">
        <f>IF(C6600+1=Protocol!$V$21,0,C6600+1)</f>
        <v>13</v>
      </c>
      <c r="D6601" s="1">
        <f t="shared" si="223"/>
        <v>6</v>
      </c>
      <c r="E6601" s="1" t="str">
        <f>INDEX(Protocol[Mark],MATCH(C6601,Protocol[Step],0))</f>
        <v>10Ama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412010006</v>
      </c>
      <c r="H6601" s="134">
        <f>Systematic[[#This Row],[SampleVariableLabel]]+100*Systematic[[#This Row],[State]]</f>
        <v>412011306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413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R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413010001</v>
      </c>
      <c r="H6602" s="134">
        <f>Systematic[[#This Row],[SampleVariableLabel]]+100*Systematic[[#This Row],[State]]</f>
        <v>413010001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413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1Dig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413010002</v>
      </c>
      <c r="H6603" s="134">
        <f>Systematic[[#This Row],[SampleVariableLabel]]+100*Systematic[[#This Row],[State]]</f>
        <v>413010102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413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(D)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413010003</v>
      </c>
      <c r="H6604" s="134">
        <f>Systematic[[#This Row],[SampleVariableLabel]]+100*Systematic[[#This Row],[State]]</f>
        <v>413010203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413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(M.1)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413010004</v>
      </c>
      <c r="H6605" s="134">
        <f>Systematic[[#This Row],[SampleVariableLabel]]+100*Systematic[[#This Row],[State]]</f>
        <v>413010304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413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2Oct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413010005</v>
      </c>
      <c r="H6606" s="134">
        <f>Systematic[[#This Row],[SampleVariableLabel]]+100*Systematic[[#This Row],[State]]</f>
        <v>413010405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413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3M2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413010006</v>
      </c>
      <c r="H6607" s="134">
        <f>Systematic[[#This Row],[SampleVariableLabel]]+100*Systematic[[#This Row],[State]]</f>
        <v>413010506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413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M(c)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413010001</v>
      </c>
      <c r="H6608" s="134">
        <f>Systematic[[#This Row],[SampleVariableLabel]]+100*Systematic[[#This Row],[State]]</f>
        <v>413010601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413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4P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413010002</v>
      </c>
      <c r="H6609" s="134">
        <f>Systematic[[#This Row],[SampleVariableLabel]]+100*Systematic[[#This Row],[State]]</f>
        <v>413010702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413</v>
      </c>
      <c r="B6610" s="1">
        <f>IF(C6610=0,IF(B6609=Protocol!$V$20,1,B6609+1),B6609)</f>
        <v>1</v>
      </c>
      <c r="C6610" s="1">
        <f>IF(C6609+1=Protocol!$V$21,0,C6609+1)</f>
        <v>8</v>
      </c>
      <c r="D6610" s="1">
        <f t="shared" si="223"/>
        <v>3</v>
      </c>
      <c r="E6610" s="1" t="str">
        <f>INDEX(Protocol[Mark],MATCH(C6610,Protocol[Step],0))</f>
        <v>5G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413010003</v>
      </c>
      <c r="H6610" s="134">
        <f>Systematic[[#This Row],[SampleVariableLabel]]+100*Systematic[[#This Row],[State]]</f>
        <v>413010803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413</v>
      </c>
      <c r="B6611" s="1">
        <f>IF(C6611=0,IF(B6610=Protocol!$V$20,1,B6610+1),B6610)</f>
        <v>1</v>
      </c>
      <c r="C6611" s="1">
        <f>IF(C6610+1=Protocol!$V$21,0,C6610+1)</f>
        <v>9</v>
      </c>
      <c r="D6611" s="1">
        <f t="shared" si="223"/>
        <v>4</v>
      </c>
      <c r="E6611" s="1" t="str">
        <f>INDEX(Protocol[Mark],MATCH(C6611,Protocol[Step],0))</f>
        <v>6S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413010004</v>
      </c>
      <c r="H6611" s="134">
        <f>Systematic[[#This Row],[SampleVariableLabel]]+100*Systematic[[#This Row],[State]]</f>
        <v>413010904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413</v>
      </c>
      <c r="B6612" s="1">
        <f>IF(C6612=0,IF(B6611=Protocol!$V$20,1,B6611+1),B6611)</f>
        <v>1</v>
      </c>
      <c r="C6612" s="1">
        <f>IF(C6611+1=Protocol!$V$21,0,C6611+1)</f>
        <v>10</v>
      </c>
      <c r="D6612" s="1">
        <f t="shared" si="223"/>
        <v>5</v>
      </c>
      <c r="E6612" s="1" t="str">
        <f>INDEX(Protocol[Mark],MATCH(C6612,Protocol[Step],0))</f>
        <v>7Gp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413010005</v>
      </c>
      <c r="H6612" s="134">
        <f>Systematic[[#This Row],[SampleVariableLabel]]+100*Systematic[[#This Row],[State]]</f>
        <v>413011005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413</v>
      </c>
      <c r="B6613" s="1">
        <f>IF(C6613=0,IF(B6612=Protocol!$V$20,1,B6612+1),B6612)</f>
        <v>1</v>
      </c>
      <c r="C6613" s="1">
        <f>IF(C6612+1=Protocol!$V$21,0,C6612+1)</f>
        <v>11</v>
      </c>
      <c r="D6613" s="1">
        <f t="shared" si="223"/>
        <v>6</v>
      </c>
      <c r="E6613" s="1" t="str">
        <f>INDEX(Protocol[Mark],MATCH(C6613,Protocol[Step],0))</f>
        <v>8U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413010006</v>
      </c>
      <c r="H6613" s="134">
        <f>Systematic[[#This Row],[SampleVariableLabel]]+100*Systematic[[#This Row],[State]]</f>
        <v>413011106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413</v>
      </c>
      <c r="B6614" s="1">
        <f>IF(C6614=0,IF(B6613=Protocol!$V$20,1,B6613+1),B6613)</f>
        <v>1</v>
      </c>
      <c r="C6614" s="1">
        <f>IF(C6613+1=Protocol!$V$21,0,C6613+1)</f>
        <v>12</v>
      </c>
      <c r="D6614" s="1">
        <f t="shared" si="223"/>
        <v>1</v>
      </c>
      <c r="E6614" s="1" t="str">
        <f>INDEX(Protocol[Mark],MATCH(C6614,Protocol[Step],0))</f>
        <v>9Rot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413010001</v>
      </c>
      <c r="H6614" s="134">
        <f>Systematic[[#This Row],[SampleVariableLabel]]+100*Systematic[[#This Row],[State]]</f>
        <v>413011201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413</v>
      </c>
      <c r="B6615" s="1">
        <f>IF(C6615=0,IF(B6614=Protocol!$V$20,1,B6614+1),B6614)</f>
        <v>1</v>
      </c>
      <c r="C6615" s="1">
        <f>IF(C6614+1=Protocol!$V$21,0,C6614+1)</f>
        <v>13</v>
      </c>
      <c r="D6615" s="1">
        <f t="shared" si="223"/>
        <v>2</v>
      </c>
      <c r="E6615" s="1" t="str">
        <f>INDEX(Protocol[Mark],MATCH(C6615,Protocol[Step],0))</f>
        <v>10Ama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413010002</v>
      </c>
      <c r="H6615" s="134">
        <f>Systematic[[#This Row],[SampleVariableLabel]]+100*Systematic[[#This Row],[State]]</f>
        <v>413011302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414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R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414010003</v>
      </c>
      <c r="H6616" s="134">
        <f>Systematic[[#This Row],[SampleVariableLabel]]+100*Systematic[[#This Row],[State]]</f>
        <v>414010003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414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1Dig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414010004</v>
      </c>
      <c r="H6617" s="134">
        <f>Systematic[[#This Row],[SampleVariableLabel]]+100*Systematic[[#This Row],[State]]</f>
        <v>414010104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414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(D)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414010005</v>
      </c>
      <c r="H6618" s="134">
        <f>Systematic[[#This Row],[SampleVariableLabel]]+100*Systematic[[#This Row],[State]]</f>
        <v>414010205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414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(M.1)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414010006</v>
      </c>
      <c r="H6619" s="134">
        <f>Systematic[[#This Row],[SampleVariableLabel]]+100*Systematic[[#This Row],[State]]</f>
        <v>414010306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414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2Oct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414010001</v>
      </c>
      <c r="H6620" s="134">
        <f>Systematic[[#This Row],[SampleVariableLabel]]+100*Systematic[[#This Row],[State]]</f>
        <v>414010401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414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3M2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414010002</v>
      </c>
      <c r="H6621" s="134">
        <f>Systematic[[#This Row],[SampleVariableLabel]]+100*Systematic[[#This Row],[State]]</f>
        <v>414010502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414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M(c)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414010003</v>
      </c>
      <c r="H6622" s="134">
        <f>Systematic[[#This Row],[SampleVariableLabel]]+100*Systematic[[#This Row],[State]]</f>
        <v>414010603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414</v>
      </c>
      <c r="B6623" s="1">
        <f>IF(C6623=0,IF(B6622=Protocol!$V$20,1,B6622+1),B6622)</f>
        <v>1</v>
      </c>
      <c r="C6623" s="1">
        <f>IF(C6622+1=Protocol!$V$21,0,C6622+1)</f>
        <v>7</v>
      </c>
      <c r="D6623" s="1">
        <f t="shared" si="223"/>
        <v>4</v>
      </c>
      <c r="E6623" s="1" t="str">
        <f>INDEX(Protocol[Mark],MATCH(C6623,Protocol[Step],0))</f>
        <v>4P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414010004</v>
      </c>
      <c r="H6623" s="134">
        <f>Systematic[[#This Row],[SampleVariableLabel]]+100*Systematic[[#This Row],[State]]</f>
        <v>414010704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414</v>
      </c>
      <c r="B6624" s="1">
        <f>IF(C6624=0,IF(B6623=Protocol!$V$20,1,B6623+1),B6623)</f>
        <v>1</v>
      </c>
      <c r="C6624" s="1">
        <f>IF(C6623+1=Protocol!$V$21,0,C6623+1)</f>
        <v>8</v>
      </c>
      <c r="D6624" s="1">
        <f t="shared" si="223"/>
        <v>5</v>
      </c>
      <c r="E6624" s="1" t="str">
        <f>INDEX(Protocol[Mark],MATCH(C6624,Protocol[Step],0))</f>
        <v>5G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414010005</v>
      </c>
      <c r="H6624" s="134">
        <f>Systematic[[#This Row],[SampleVariableLabel]]+100*Systematic[[#This Row],[State]]</f>
        <v>414010805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414</v>
      </c>
      <c r="B6625" s="1">
        <f>IF(C6625=0,IF(B6624=Protocol!$V$20,1,B6624+1),B6624)</f>
        <v>1</v>
      </c>
      <c r="C6625" s="1">
        <f>IF(C6624+1=Protocol!$V$21,0,C6624+1)</f>
        <v>9</v>
      </c>
      <c r="D6625" s="1">
        <f t="shared" si="223"/>
        <v>6</v>
      </c>
      <c r="E6625" s="1" t="str">
        <f>INDEX(Protocol[Mark],MATCH(C6625,Protocol[Step],0))</f>
        <v>6S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414010006</v>
      </c>
      <c r="H6625" s="134">
        <f>Systematic[[#This Row],[SampleVariableLabel]]+100*Systematic[[#This Row],[State]]</f>
        <v>414010906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414</v>
      </c>
      <c r="B6626" s="1">
        <f>IF(C6626=0,IF(B6625=Protocol!$V$20,1,B6625+1),B6625)</f>
        <v>1</v>
      </c>
      <c r="C6626" s="1">
        <f>IF(C6625+1=Protocol!$V$21,0,C6625+1)</f>
        <v>10</v>
      </c>
      <c r="D6626" s="1">
        <f t="shared" si="223"/>
        <v>1</v>
      </c>
      <c r="E6626" s="1" t="str">
        <f>INDEX(Protocol[Mark],MATCH(C6626,Protocol[Step],0))</f>
        <v>7Gp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414010001</v>
      </c>
      <c r="H6626" s="134">
        <f>Systematic[[#This Row],[SampleVariableLabel]]+100*Systematic[[#This Row],[State]]</f>
        <v>414011001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414</v>
      </c>
      <c r="B6627" s="1">
        <f>IF(C6627=0,IF(B6626=Protocol!$V$20,1,B6626+1),B6626)</f>
        <v>1</v>
      </c>
      <c r="C6627" s="1">
        <f>IF(C6626+1=Protocol!$V$21,0,C6626+1)</f>
        <v>11</v>
      </c>
      <c r="D6627" s="1">
        <f t="shared" si="223"/>
        <v>2</v>
      </c>
      <c r="E6627" s="1" t="str">
        <f>INDEX(Protocol[Mark],MATCH(C6627,Protocol[Step],0))</f>
        <v>8U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414010002</v>
      </c>
      <c r="H6627" s="134">
        <f>Systematic[[#This Row],[SampleVariableLabel]]+100*Systematic[[#This Row],[State]]</f>
        <v>414011102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414</v>
      </c>
      <c r="B6628" s="1">
        <f>IF(C6628=0,IF(B6627=Protocol!$V$20,1,B6627+1),B6627)</f>
        <v>1</v>
      </c>
      <c r="C6628" s="1">
        <f>IF(C6627+1=Protocol!$V$21,0,C6627+1)</f>
        <v>12</v>
      </c>
      <c r="D6628" s="1">
        <f t="shared" si="223"/>
        <v>3</v>
      </c>
      <c r="E6628" s="1" t="str">
        <f>INDEX(Protocol[Mark],MATCH(C6628,Protocol[Step],0))</f>
        <v>9Rot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414010003</v>
      </c>
      <c r="H6628" s="134">
        <f>Systematic[[#This Row],[SampleVariableLabel]]+100*Systematic[[#This Row],[State]]</f>
        <v>414011203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414</v>
      </c>
      <c r="B6629" s="1">
        <f>IF(C6629=0,IF(B6628=Protocol!$V$20,1,B6628+1),B6628)</f>
        <v>1</v>
      </c>
      <c r="C6629" s="1">
        <f>IF(C6628+1=Protocol!$V$21,0,C6628+1)</f>
        <v>13</v>
      </c>
      <c r="D6629" s="1">
        <f t="shared" si="223"/>
        <v>4</v>
      </c>
      <c r="E6629" s="1" t="str">
        <f>INDEX(Protocol[Mark],MATCH(C6629,Protocol[Step],0))</f>
        <v>10Ama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414010004</v>
      </c>
      <c r="H6629" s="134">
        <f>Systematic[[#This Row],[SampleVariableLabel]]+100*Systematic[[#This Row],[State]]</f>
        <v>414011304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415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R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415010005</v>
      </c>
      <c r="H6630" s="134">
        <f>Systematic[[#This Row],[SampleVariableLabel]]+100*Systematic[[#This Row],[State]]</f>
        <v>415010005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415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1Dig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415010006</v>
      </c>
      <c r="H6631" s="134">
        <f>Systematic[[#This Row],[SampleVariableLabel]]+100*Systematic[[#This Row],[State]]</f>
        <v>415010106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415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(D)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415010001</v>
      </c>
      <c r="H6632" s="134">
        <f>Systematic[[#This Row],[SampleVariableLabel]]+100*Systematic[[#This Row],[State]]</f>
        <v>415010201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415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(M.1)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415010002</v>
      </c>
      <c r="H6633" s="134">
        <f>Systematic[[#This Row],[SampleVariableLabel]]+100*Systematic[[#This Row],[State]]</f>
        <v>415010302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415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2Oct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415010003</v>
      </c>
      <c r="H6634" s="134">
        <f>Systematic[[#This Row],[SampleVariableLabel]]+100*Systematic[[#This Row],[State]]</f>
        <v>415010403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415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3M2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415010004</v>
      </c>
      <c r="H6635" s="134">
        <f>Systematic[[#This Row],[SampleVariableLabel]]+100*Systematic[[#This Row],[State]]</f>
        <v>415010504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415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M(c)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415010005</v>
      </c>
      <c r="H6636" s="134">
        <f>Systematic[[#This Row],[SampleVariableLabel]]+100*Systematic[[#This Row],[State]]</f>
        <v>415010605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415</v>
      </c>
      <c r="B6637" s="1">
        <f>IF(C6637=0,IF(B6636=Protocol!$V$20,1,B6636+1),B6636)</f>
        <v>1</v>
      </c>
      <c r="C6637" s="1">
        <f>IF(C6636+1=Protocol!$V$21,0,C6636+1)</f>
        <v>7</v>
      </c>
      <c r="D6637" s="1">
        <f t="shared" si="223"/>
        <v>6</v>
      </c>
      <c r="E6637" s="1" t="str">
        <f>INDEX(Protocol[Mark],MATCH(C6637,Protocol[Step],0))</f>
        <v>4P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415010006</v>
      </c>
      <c r="H6637" s="134">
        <f>Systematic[[#This Row],[SampleVariableLabel]]+100*Systematic[[#This Row],[State]]</f>
        <v>415010706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415</v>
      </c>
      <c r="B6638" s="1">
        <f>IF(C6638=0,IF(B6637=Protocol!$V$20,1,B6637+1),B6637)</f>
        <v>1</v>
      </c>
      <c r="C6638" s="1">
        <f>IF(C6637+1=Protocol!$V$21,0,C6637+1)</f>
        <v>8</v>
      </c>
      <c r="D6638" s="1">
        <f t="shared" si="223"/>
        <v>1</v>
      </c>
      <c r="E6638" s="1" t="str">
        <f>INDEX(Protocol[Mark],MATCH(C6638,Protocol[Step],0))</f>
        <v>5G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415010001</v>
      </c>
      <c r="H6638" s="134">
        <f>Systematic[[#This Row],[SampleVariableLabel]]+100*Systematic[[#This Row],[State]]</f>
        <v>415010801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415</v>
      </c>
      <c r="B6639" s="1">
        <f>IF(C6639=0,IF(B6638=Protocol!$V$20,1,B6638+1),B6638)</f>
        <v>1</v>
      </c>
      <c r="C6639" s="1">
        <f>IF(C6638+1=Protocol!$V$21,0,C6638+1)</f>
        <v>9</v>
      </c>
      <c r="D6639" s="1">
        <f t="shared" si="223"/>
        <v>2</v>
      </c>
      <c r="E6639" s="1" t="str">
        <f>INDEX(Protocol[Mark],MATCH(C6639,Protocol[Step],0))</f>
        <v>6S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415010002</v>
      </c>
      <c r="H6639" s="134">
        <f>Systematic[[#This Row],[SampleVariableLabel]]+100*Systematic[[#This Row],[State]]</f>
        <v>415010902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415</v>
      </c>
      <c r="B6640" s="1">
        <f>IF(C6640=0,IF(B6639=Protocol!$V$20,1,B6639+1),B6639)</f>
        <v>1</v>
      </c>
      <c r="C6640" s="1">
        <f>IF(C6639+1=Protocol!$V$21,0,C6639+1)</f>
        <v>10</v>
      </c>
      <c r="D6640" s="1">
        <f t="shared" si="223"/>
        <v>3</v>
      </c>
      <c r="E6640" s="1" t="str">
        <f>INDEX(Protocol[Mark],MATCH(C6640,Protocol[Step],0))</f>
        <v>7Gp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415010003</v>
      </c>
      <c r="H6640" s="134">
        <f>Systematic[[#This Row],[SampleVariableLabel]]+100*Systematic[[#This Row],[State]]</f>
        <v>415011003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415</v>
      </c>
      <c r="B6641" s="1">
        <f>IF(C6641=0,IF(B6640=Protocol!$V$20,1,B6640+1),B6640)</f>
        <v>1</v>
      </c>
      <c r="C6641" s="1">
        <f>IF(C6640+1=Protocol!$V$21,0,C6640+1)</f>
        <v>11</v>
      </c>
      <c r="D6641" s="1">
        <f t="shared" si="223"/>
        <v>4</v>
      </c>
      <c r="E6641" s="1" t="str">
        <f>INDEX(Protocol[Mark],MATCH(C6641,Protocol[Step],0))</f>
        <v>8U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415010004</v>
      </c>
      <c r="H6641" s="134">
        <f>Systematic[[#This Row],[SampleVariableLabel]]+100*Systematic[[#This Row],[State]]</f>
        <v>415011104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415</v>
      </c>
      <c r="B6642" s="1">
        <f>IF(C6642=0,IF(B6641=Protocol!$V$20,1,B6641+1),B6641)</f>
        <v>1</v>
      </c>
      <c r="C6642" s="1">
        <f>IF(C6641+1=Protocol!$V$21,0,C6641+1)</f>
        <v>12</v>
      </c>
      <c r="D6642" s="1">
        <f t="shared" si="223"/>
        <v>5</v>
      </c>
      <c r="E6642" s="1" t="str">
        <f>INDEX(Protocol[Mark],MATCH(C6642,Protocol[Step],0))</f>
        <v>9Rot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415010005</v>
      </c>
      <c r="H6642" s="134">
        <f>Systematic[[#This Row],[SampleVariableLabel]]+100*Systematic[[#This Row],[State]]</f>
        <v>415011205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415</v>
      </c>
      <c r="B6643" s="1">
        <f>IF(C6643=0,IF(B6642=Protocol!$V$20,1,B6642+1),B6642)</f>
        <v>1</v>
      </c>
      <c r="C6643" s="1">
        <f>IF(C6642+1=Protocol!$V$21,0,C6642+1)</f>
        <v>13</v>
      </c>
      <c r="D6643" s="1">
        <f t="shared" si="223"/>
        <v>6</v>
      </c>
      <c r="E6643" s="1" t="str">
        <f>INDEX(Protocol[Mark],MATCH(C6643,Protocol[Step],0))</f>
        <v>10Ama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415010006</v>
      </c>
      <c r="H6643" s="134">
        <f>Systematic[[#This Row],[SampleVariableLabel]]+100*Systematic[[#This Row],[State]]</f>
        <v>415011306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416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R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416010001</v>
      </c>
      <c r="H6644" s="134">
        <f>Systematic[[#This Row],[SampleVariableLabel]]+100*Systematic[[#This Row],[State]]</f>
        <v>416010001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416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1Dig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416010002</v>
      </c>
      <c r="H6645" s="134">
        <f>Systematic[[#This Row],[SampleVariableLabel]]+100*Systematic[[#This Row],[State]]</f>
        <v>416010102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416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(D)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416010003</v>
      </c>
      <c r="H6646" s="134">
        <f>Systematic[[#This Row],[SampleVariableLabel]]+100*Systematic[[#This Row],[State]]</f>
        <v>416010203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416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(M.1)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416010004</v>
      </c>
      <c r="H6647" s="134">
        <f>Systematic[[#This Row],[SampleVariableLabel]]+100*Systematic[[#This Row],[State]]</f>
        <v>416010304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416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2Oct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416010005</v>
      </c>
      <c r="H6648" s="134">
        <f>Systematic[[#This Row],[SampleVariableLabel]]+100*Systematic[[#This Row],[State]]</f>
        <v>416010405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416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3M2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416010006</v>
      </c>
      <c r="H6649" s="134">
        <f>Systematic[[#This Row],[SampleVariableLabel]]+100*Systematic[[#This Row],[State]]</f>
        <v>416010506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416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M(c)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416010001</v>
      </c>
      <c r="H6650" s="134">
        <f>Systematic[[#This Row],[SampleVariableLabel]]+100*Systematic[[#This Row],[State]]</f>
        <v>416010601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416</v>
      </c>
      <c r="B6651" s="1">
        <f>IF(C6651=0,IF(B6650=Protocol!$V$20,1,B6650+1),B6650)</f>
        <v>1</v>
      </c>
      <c r="C6651" s="1">
        <f>IF(C6650+1=Protocol!$V$21,0,C6650+1)</f>
        <v>7</v>
      </c>
      <c r="D6651" s="1">
        <f t="shared" si="223"/>
        <v>2</v>
      </c>
      <c r="E6651" s="1" t="str">
        <f>INDEX(Protocol[Mark],MATCH(C6651,Protocol[Step],0))</f>
        <v>4P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416010002</v>
      </c>
      <c r="H6651" s="134">
        <f>Systematic[[#This Row],[SampleVariableLabel]]+100*Systematic[[#This Row],[State]]</f>
        <v>416010702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416</v>
      </c>
      <c r="B6652" s="1">
        <f>IF(C6652=0,IF(B6651=Protocol!$V$20,1,B6651+1),B6651)</f>
        <v>1</v>
      </c>
      <c r="C6652" s="1">
        <f>IF(C6651+1=Protocol!$V$21,0,C6651+1)</f>
        <v>8</v>
      </c>
      <c r="D6652" s="1">
        <f t="shared" si="223"/>
        <v>3</v>
      </c>
      <c r="E6652" s="1" t="str">
        <f>INDEX(Protocol[Mark],MATCH(C6652,Protocol[Step],0))</f>
        <v>5G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416010003</v>
      </c>
      <c r="H6652" s="134">
        <f>Systematic[[#This Row],[SampleVariableLabel]]+100*Systematic[[#This Row],[State]]</f>
        <v>416010803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416</v>
      </c>
      <c r="B6653" s="1">
        <f>IF(C6653=0,IF(B6652=Protocol!$V$20,1,B6652+1),B6652)</f>
        <v>1</v>
      </c>
      <c r="C6653" s="1">
        <f>IF(C6652+1=Protocol!$V$21,0,C6652+1)</f>
        <v>9</v>
      </c>
      <c r="D6653" s="1">
        <f t="shared" si="223"/>
        <v>4</v>
      </c>
      <c r="E6653" s="1" t="str">
        <f>INDEX(Protocol[Mark],MATCH(C6653,Protocol[Step],0))</f>
        <v>6S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416010004</v>
      </c>
      <c r="H6653" s="134">
        <f>Systematic[[#This Row],[SampleVariableLabel]]+100*Systematic[[#This Row],[State]]</f>
        <v>416010904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416</v>
      </c>
      <c r="B6654" s="1">
        <f>IF(C6654=0,IF(B6653=Protocol!$V$20,1,B6653+1),B6653)</f>
        <v>1</v>
      </c>
      <c r="C6654" s="1">
        <f>IF(C6653+1=Protocol!$V$21,0,C6653+1)</f>
        <v>10</v>
      </c>
      <c r="D6654" s="1">
        <f t="shared" si="223"/>
        <v>5</v>
      </c>
      <c r="E6654" s="1" t="str">
        <f>INDEX(Protocol[Mark],MATCH(C6654,Protocol[Step],0))</f>
        <v>7Gp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416010005</v>
      </c>
      <c r="H6654" s="134">
        <f>Systematic[[#This Row],[SampleVariableLabel]]+100*Systematic[[#This Row],[State]]</f>
        <v>416011005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416</v>
      </c>
      <c r="B6655" s="1">
        <f>IF(C6655=0,IF(B6654=Protocol!$V$20,1,B6654+1),B6654)</f>
        <v>1</v>
      </c>
      <c r="C6655" s="1">
        <f>IF(C6654+1=Protocol!$V$21,0,C6654+1)</f>
        <v>11</v>
      </c>
      <c r="D6655" s="1">
        <f t="shared" si="223"/>
        <v>6</v>
      </c>
      <c r="E6655" s="1" t="str">
        <f>INDEX(Protocol[Mark],MATCH(C6655,Protocol[Step],0))</f>
        <v>8U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416010006</v>
      </c>
      <c r="H6655" s="134">
        <f>Systematic[[#This Row],[SampleVariableLabel]]+100*Systematic[[#This Row],[State]]</f>
        <v>416011106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416</v>
      </c>
      <c r="B6656" s="1">
        <f>IF(C6656=0,IF(B6655=Protocol!$V$20,1,B6655+1),B6655)</f>
        <v>1</v>
      </c>
      <c r="C6656" s="1">
        <f>IF(C6655+1=Protocol!$V$21,0,C6655+1)</f>
        <v>12</v>
      </c>
      <c r="D6656" s="1">
        <f t="shared" si="223"/>
        <v>1</v>
      </c>
      <c r="E6656" s="1" t="str">
        <f>INDEX(Protocol[Mark],MATCH(C6656,Protocol[Step],0))</f>
        <v>9Rot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416010001</v>
      </c>
      <c r="H6656" s="134">
        <f>Systematic[[#This Row],[SampleVariableLabel]]+100*Systematic[[#This Row],[State]]</f>
        <v>416011201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416</v>
      </c>
      <c r="B6657" s="1">
        <f>IF(C6657=0,IF(B6656=Protocol!$V$20,1,B6656+1),B6656)</f>
        <v>1</v>
      </c>
      <c r="C6657" s="1">
        <f>IF(C6656+1=Protocol!$V$21,0,C6656+1)</f>
        <v>13</v>
      </c>
      <c r="D6657" s="1">
        <f t="shared" si="223"/>
        <v>2</v>
      </c>
      <c r="E6657" s="1" t="str">
        <f>INDEX(Protocol[Mark],MATCH(C6657,Protocol[Step],0))</f>
        <v>10Ama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416010002</v>
      </c>
      <c r="H6657" s="134">
        <f>Systematic[[#This Row],[SampleVariableLabel]]+100*Systematic[[#This Row],[State]]</f>
        <v>416011302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417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R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417010003</v>
      </c>
      <c r="H6658" s="134">
        <f>Systematic[[#This Row],[SampleVariableLabel]]+100*Systematic[[#This Row],[State]]</f>
        <v>417010003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417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417010004</v>
      </c>
      <c r="H6659" s="134">
        <f>Systematic[[#This Row],[SampleVariableLabel]]+100*Systematic[[#This Row],[State]]</f>
        <v>417010104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417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(D)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417010005</v>
      </c>
      <c r="H6660" s="134">
        <f>Systematic[[#This Row],[SampleVariableLabel]]+100*Systematic[[#This Row],[State]]</f>
        <v>417010205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417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(M.1)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417010006</v>
      </c>
      <c r="H6661" s="134">
        <f>Systematic[[#This Row],[SampleVariableLabel]]+100*Systematic[[#This Row],[State]]</f>
        <v>417010306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417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417010001</v>
      </c>
      <c r="H6662" s="134">
        <f>Systematic[[#This Row],[SampleVariableLabel]]+100*Systematic[[#This Row],[State]]</f>
        <v>417010401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417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3M2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417010002</v>
      </c>
      <c r="H6663" s="134">
        <f>Systematic[[#This Row],[SampleVariableLabel]]+100*Systematic[[#This Row],[State]]</f>
        <v>417010502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417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M(c)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417010003</v>
      </c>
      <c r="H6664" s="134">
        <f>Systematic[[#This Row],[SampleVariableLabel]]+100*Systematic[[#This Row],[State]]</f>
        <v>417010603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417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4P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417010004</v>
      </c>
      <c r="H6665" s="134">
        <f>Systematic[[#This Row],[SampleVariableLabel]]+100*Systematic[[#This Row],[State]]</f>
        <v>417010704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417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5G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417010005</v>
      </c>
      <c r="H6666" s="134">
        <f>Systematic[[#This Row],[SampleVariableLabel]]+100*Systematic[[#This Row],[State]]</f>
        <v>417010805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417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6S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417010006</v>
      </c>
      <c r="H6667" s="134">
        <f>Systematic[[#This Row],[SampleVariableLabel]]+100*Systematic[[#This Row],[State]]</f>
        <v>417010906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417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7Gp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417010001</v>
      </c>
      <c r="H6668" s="134">
        <f>Systematic[[#This Row],[SampleVariableLabel]]+100*Systematic[[#This Row],[State]]</f>
        <v>417011001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417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8U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417010002</v>
      </c>
      <c r="H6669" s="134">
        <f>Systematic[[#This Row],[SampleVariableLabel]]+100*Systematic[[#This Row],[State]]</f>
        <v>417011102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417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9Rot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417010003</v>
      </c>
      <c r="H6670" s="134">
        <f>Systematic[[#This Row],[SampleVariableLabel]]+100*Systematic[[#This Row],[State]]</f>
        <v>417011203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417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10Ama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417010004</v>
      </c>
      <c r="H6671" s="134">
        <f>Systematic[[#This Row],[SampleVariableLabel]]+100*Systematic[[#This Row],[State]]</f>
        <v>417011304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418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R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418010005</v>
      </c>
      <c r="H6672" s="134">
        <f>Systematic[[#This Row],[SampleVariableLabel]]+100*Systematic[[#This Row],[State]]</f>
        <v>418010005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418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1Dig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418010006</v>
      </c>
      <c r="H6673" s="134">
        <f>Systematic[[#This Row],[SampleVariableLabel]]+100*Systematic[[#This Row],[State]]</f>
        <v>418010106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418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(D)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418010001</v>
      </c>
      <c r="H6674" s="134">
        <f>Systematic[[#This Row],[SampleVariableLabel]]+100*Systematic[[#This Row],[State]]</f>
        <v>418010201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418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(M.1)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418010002</v>
      </c>
      <c r="H6675" s="134">
        <f>Systematic[[#This Row],[SampleVariableLabel]]+100*Systematic[[#This Row],[State]]</f>
        <v>418010302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418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2Oct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418010003</v>
      </c>
      <c r="H6676" s="134">
        <f>Systematic[[#This Row],[SampleVariableLabel]]+100*Systematic[[#This Row],[State]]</f>
        <v>418010403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418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3M2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418010004</v>
      </c>
      <c r="H6677" s="134">
        <f>Systematic[[#This Row],[SampleVariableLabel]]+100*Systematic[[#This Row],[State]]</f>
        <v>418010504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418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M(c)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418010005</v>
      </c>
      <c r="H6678" s="134">
        <f>Systematic[[#This Row],[SampleVariableLabel]]+100*Systematic[[#This Row],[State]]</f>
        <v>418010605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418</v>
      </c>
      <c r="B6679" s="1">
        <f>IF(C6679=0,IF(B6678=Protocol!$V$20,1,B6678+1),B6678)</f>
        <v>1</v>
      </c>
      <c r="C6679" s="1">
        <f>IF(C6678+1=Protocol!$V$21,0,C6678+1)</f>
        <v>7</v>
      </c>
      <c r="D6679" s="1">
        <f t="shared" si="225"/>
        <v>6</v>
      </c>
      <c r="E6679" s="1" t="str">
        <f>INDEX(Protocol[Mark],MATCH(C6679,Protocol[Step],0))</f>
        <v>4P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418010006</v>
      </c>
      <c r="H6679" s="134">
        <f>Systematic[[#This Row],[SampleVariableLabel]]+100*Systematic[[#This Row],[State]]</f>
        <v>418010706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418</v>
      </c>
      <c r="B6680" s="1">
        <f>IF(C6680=0,IF(B6679=Protocol!$V$20,1,B6679+1),B6679)</f>
        <v>1</v>
      </c>
      <c r="C6680" s="1">
        <f>IF(C6679+1=Protocol!$V$21,0,C6679+1)</f>
        <v>8</v>
      </c>
      <c r="D6680" s="1">
        <f t="shared" si="225"/>
        <v>1</v>
      </c>
      <c r="E6680" s="1" t="str">
        <f>INDEX(Protocol[Mark],MATCH(C6680,Protocol[Step],0))</f>
        <v>5G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418010001</v>
      </c>
      <c r="H6680" s="134">
        <f>Systematic[[#This Row],[SampleVariableLabel]]+100*Systematic[[#This Row],[State]]</f>
        <v>418010801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418</v>
      </c>
      <c r="B6681" s="1">
        <f>IF(C6681=0,IF(B6680=Protocol!$V$20,1,B6680+1),B6680)</f>
        <v>1</v>
      </c>
      <c r="C6681" s="1">
        <f>IF(C6680+1=Protocol!$V$21,0,C6680+1)</f>
        <v>9</v>
      </c>
      <c r="D6681" s="1">
        <f t="shared" si="225"/>
        <v>2</v>
      </c>
      <c r="E6681" s="1" t="str">
        <f>INDEX(Protocol[Mark],MATCH(C6681,Protocol[Step],0))</f>
        <v>6S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418010002</v>
      </c>
      <c r="H6681" s="134">
        <f>Systematic[[#This Row],[SampleVariableLabel]]+100*Systematic[[#This Row],[State]]</f>
        <v>418010902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418</v>
      </c>
      <c r="B6682" s="1">
        <f>IF(C6682=0,IF(B6681=Protocol!$V$20,1,B6681+1),B6681)</f>
        <v>1</v>
      </c>
      <c r="C6682" s="1">
        <f>IF(C6681+1=Protocol!$V$21,0,C6681+1)</f>
        <v>10</v>
      </c>
      <c r="D6682" s="1">
        <f t="shared" si="225"/>
        <v>3</v>
      </c>
      <c r="E6682" s="1" t="str">
        <f>INDEX(Protocol[Mark],MATCH(C6682,Protocol[Step],0))</f>
        <v>7Gp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418010003</v>
      </c>
      <c r="H6682" s="134">
        <f>Systematic[[#This Row],[SampleVariableLabel]]+100*Systematic[[#This Row],[State]]</f>
        <v>418011003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418</v>
      </c>
      <c r="B6683" s="1">
        <f>IF(C6683=0,IF(B6682=Protocol!$V$20,1,B6682+1),B6682)</f>
        <v>1</v>
      </c>
      <c r="C6683" s="1">
        <f>IF(C6682+1=Protocol!$V$21,0,C6682+1)</f>
        <v>11</v>
      </c>
      <c r="D6683" s="1">
        <f t="shared" si="225"/>
        <v>4</v>
      </c>
      <c r="E6683" s="1" t="str">
        <f>INDEX(Protocol[Mark],MATCH(C6683,Protocol[Step],0))</f>
        <v>8U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418010004</v>
      </c>
      <c r="H6683" s="134">
        <f>Systematic[[#This Row],[SampleVariableLabel]]+100*Systematic[[#This Row],[State]]</f>
        <v>418011104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418</v>
      </c>
      <c r="B6684" s="1">
        <f>IF(C6684=0,IF(B6683=Protocol!$V$20,1,B6683+1),B6683)</f>
        <v>1</v>
      </c>
      <c r="C6684" s="1">
        <f>IF(C6683+1=Protocol!$V$21,0,C6683+1)</f>
        <v>12</v>
      </c>
      <c r="D6684" s="1">
        <f t="shared" si="225"/>
        <v>5</v>
      </c>
      <c r="E6684" s="1" t="str">
        <f>INDEX(Protocol[Mark],MATCH(C6684,Protocol[Step],0))</f>
        <v>9Rot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418010005</v>
      </c>
      <c r="H6684" s="134">
        <f>Systematic[[#This Row],[SampleVariableLabel]]+100*Systematic[[#This Row],[State]]</f>
        <v>418011205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418</v>
      </c>
      <c r="B6685" s="1">
        <f>IF(C6685=0,IF(B6684=Protocol!$V$20,1,B6684+1),B6684)</f>
        <v>1</v>
      </c>
      <c r="C6685" s="1">
        <f>IF(C6684+1=Protocol!$V$21,0,C6684+1)</f>
        <v>13</v>
      </c>
      <c r="D6685" s="1">
        <f t="shared" si="225"/>
        <v>6</v>
      </c>
      <c r="E6685" s="1" t="str">
        <f>INDEX(Protocol[Mark],MATCH(C6685,Protocol[Step],0))</f>
        <v>10Ama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418010006</v>
      </c>
      <c r="H6685" s="134">
        <f>Systematic[[#This Row],[SampleVariableLabel]]+100*Systematic[[#This Row],[State]]</f>
        <v>418011306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419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R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419010001</v>
      </c>
      <c r="H6686" s="134">
        <f>Systematic[[#This Row],[SampleVariableLabel]]+100*Systematic[[#This Row],[State]]</f>
        <v>419010001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419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1Dig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419010002</v>
      </c>
      <c r="H6687" s="134">
        <f>Systematic[[#This Row],[SampleVariableLabel]]+100*Systematic[[#This Row],[State]]</f>
        <v>419010102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419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(D)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419010003</v>
      </c>
      <c r="H6688" s="134">
        <f>Systematic[[#This Row],[SampleVariableLabel]]+100*Systematic[[#This Row],[State]]</f>
        <v>419010203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419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(M.1)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419010004</v>
      </c>
      <c r="H6689" s="134">
        <f>Systematic[[#This Row],[SampleVariableLabel]]+100*Systematic[[#This Row],[State]]</f>
        <v>419010304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419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2Oct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419010005</v>
      </c>
      <c r="H6690" s="134">
        <f>Systematic[[#This Row],[SampleVariableLabel]]+100*Systematic[[#This Row],[State]]</f>
        <v>419010405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419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3M2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419010006</v>
      </c>
      <c r="H6691" s="134">
        <f>Systematic[[#This Row],[SampleVariableLabel]]+100*Systematic[[#This Row],[State]]</f>
        <v>419010506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419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M(c)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419010001</v>
      </c>
      <c r="H6692" s="134">
        <f>Systematic[[#This Row],[SampleVariableLabel]]+100*Systematic[[#This Row],[State]]</f>
        <v>419010601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419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4P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419010002</v>
      </c>
      <c r="H6693" s="134">
        <f>Systematic[[#This Row],[SampleVariableLabel]]+100*Systematic[[#This Row],[State]]</f>
        <v>419010702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419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5G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419010003</v>
      </c>
      <c r="H6694" s="134">
        <f>Systematic[[#This Row],[SampleVariableLabel]]+100*Systematic[[#This Row],[State]]</f>
        <v>419010803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419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6S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419010004</v>
      </c>
      <c r="H6695" s="134">
        <f>Systematic[[#This Row],[SampleVariableLabel]]+100*Systematic[[#This Row],[State]]</f>
        <v>419010904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419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7Gp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419010005</v>
      </c>
      <c r="H6696" s="134">
        <f>Systematic[[#This Row],[SampleVariableLabel]]+100*Systematic[[#This Row],[State]]</f>
        <v>419011005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419</v>
      </c>
      <c r="B6697" s="1">
        <f>IF(C6697=0,IF(B6696=Protocol!$V$20,1,B6696+1),B6696)</f>
        <v>1</v>
      </c>
      <c r="C6697" s="1">
        <f>IF(C6696+1=Protocol!$V$21,0,C6696+1)</f>
        <v>11</v>
      </c>
      <c r="D6697" s="1">
        <f t="shared" si="225"/>
        <v>6</v>
      </c>
      <c r="E6697" s="1" t="str">
        <f>INDEX(Protocol[Mark],MATCH(C6697,Protocol[Step],0))</f>
        <v>8U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419010006</v>
      </c>
      <c r="H6697" s="134">
        <f>Systematic[[#This Row],[SampleVariableLabel]]+100*Systematic[[#This Row],[State]]</f>
        <v>419011106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419</v>
      </c>
      <c r="B6698" s="1">
        <f>IF(C6698=0,IF(B6697=Protocol!$V$20,1,B6697+1),B6697)</f>
        <v>1</v>
      </c>
      <c r="C6698" s="1">
        <f>IF(C6697+1=Protocol!$V$21,0,C6697+1)</f>
        <v>12</v>
      </c>
      <c r="D6698" s="1">
        <f t="shared" si="225"/>
        <v>1</v>
      </c>
      <c r="E6698" s="1" t="str">
        <f>INDEX(Protocol[Mark],MATCH(C6698,Protocol[Step],0))</f>
        <v>9Rot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419010001</v>
      </c>
      <c r="H6698" s="134">
        <f>Systematic[[#This Row],[SampleVariableLabel]]+100*Systematic[[#This Row],[State]]</f>
        <v>419011201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419</v>
      </c>
      <c r="B6699" s="1">
        <f>IF(C6699=0,IF(B6698=Protocol!$V$20,1,B6698+1),B6698)</f>
        <v>1</v>
      </c>
      <c r="C6699" s="1">
        <f>IF(C6698+1=Protocol!$V$21,0,C6698+1)</f>
        <v>13</v>
      </c>
      <c r="D6699" s="1">
        <f t="shared" si="225"/>
        <v>2</v>
      </c>
      <c r="E6699" s="1" t="str">
        <f>INDEX(Protocol[Mark],MATCH(C6699,Protocol[Step],0))</f>
        <v>10Ama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419010002</v>
      </c>
      <c r="H6699" s="134">
        <f>Systematic[[#This Row],[SampleVariableLabel]]+100*Systematic[[#This Row],[State]]</f>
        <v>419011302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420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R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420010003</v>
      </c>
      <c r="H6700" s="134">
        <f>Systematic[[#This Row],[SampleVariableLabel]]+100*Systematic[[#This Row],[State]]</f>
        <v>420010003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420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1Dig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420010004</v>
      </c>
      <c r="H6701" s="134">
        <f>Systematic[[#This Row],[SampleVariableLabel]]+100*Systematic[[#This Row],[State]]</f>
        <v>420010104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420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(D)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420010005</v>
      </c>
      <c r="H6702" s="134">
        <f>Systematic[[#This Row],[SampleVariableLabel]]+100*Systematic[[#This Row],[State]]</f>
        <v>420010205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420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(M.1)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420010006</v>
      </c>
      <c r="H6703" s="134">
        <f>Systematic[[#This Row],[SampleVariableLabel]]+100*Systematic[[#This Row],[State]]</f>
        <v>420010306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420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2Oct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420010001</v>
      </c>
      <c r="H6704" s="134">
        <f>Systematic[[#This Row],[SampleVariableLabel]]+100*Systematic[[#This Row],[State]]</f>
        <v>420010401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420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3M2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420010002</v>
      </c>
      <c r="H6705" s="134">
        <f>Systematic[[#This Row],[SampleVariableLabel]]+100*Systematic[[#This Row],[State]]</f>
        <v>420010502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420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M(c)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420010003</v>
      </c>
      <c r="H6706" s="134">
        <f>Systematic[[#This Row],[SampleVariableLabel]]+100*Systematic[[#This Row],[State]]</f>
        <v>420010603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420</v>
      </c>
      <c r="B6707" s="1">
        <f>IF(C6707=0,IF(B6706=Protocol!$V$20,1,B6706+1),B6706)</f>
        <v>1</v>
      </c>
      <c r="C6707" s="1">
        <f>IF(C6706+1=Protocol!$V$21,0,C6706+1)</f>
        <v>7</v>
      </c>
      <c r="D6707" s="1">
        <f t="shared" si="225"/>
        <v>4</v>
      </c>
      <c r="E6707" s="1" t="str">
        <f>INDEX(Protocol[Mark],MATCH(C6707,Protocol[Step],0))</f>
        <v>4P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420010004</v>
      </c>
      <c r="H6707" s="134">
        <f>Systematic[[#This Row],[SampleVariableLabel]]+100*Systematic[[#This Row],[State]]</f>
        <v>420010704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420</v>
      </c>
      <c r="B6708" s="1">
        <f>IF(C6708=0,IF(B6707=Protocol!$V$20,1,B6707+1),B6707)</f>
        <v>1</v>
      </c>
      <c r="C6708" s="1">
        <f>IF(C6707+1=Protocol!$V$21,0,C6707+1)</f>
        <v>8</v>
      </c>
      <c r="D6708" s="1">
        <f t="shared" si="225"/>
        <v>5</v>
      </c>
      <c r="E6708" s="1" t="str">
        <f>INDEX(Protocol[Mark],MATCH(C6708,Protocol[Step],0))</f>
        <v>5G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420010005</v>
      </c>
      <c r="H6708" s="134">
        <f>Systematic[[#This Row],[SampleVariableLabel]]+100*Systematic[[#This Row],[State]]</f>
        <v>420010805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420</v>
      </c>
      <c r="B6709" s="1">
        <f>IF(C6709=0,IF(B6708=Protocol!$V$20,1,B6708+1),B6708)</f>
        <v>1</v>
      </c>
      <c r="C6709" s="1">
        <f>IF(C6708+1=Protocol!$V$21,0,C6708+1)</f>
        <v>9</v>
      </c>
      <c r="D6709" s="1">
        <f t="shared" si="225"/>
        <v>6</v>
      </c>
      <c r="E6709" s="1" t="str">
        <f>INDEX(Protocol[Mark],MATCH(C6709,Protocol[Step],0))</f>
        <v>6S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420010006</v>
      </c>
      <c r="H6709" s="134">
        <f>Systematic[[#This Row],[SampleVariableLabel]]+100*Systematic[[#This Row],[State]]</f>
        <v>420010906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420</v>
      </c>
      <c r="B6710" s="1">
        <f>IF(C6710=0,IF(B6709=Protocol!$V$20,1,B6709+1),B6709)</f>
        <v>1</v>
      </c>
      <c r="C6710" s="1">
        <f>IF(C6709+1=Protocol!$V$21,0,C6709+1)</f>
        <v>10</v>
      </c>
      <c r="D6710" s="1">
        <f t="shared" si="225"/>
        <v>1</v>
      </c>
      <c r="E6710" s="1" t="str">
        <f>INDEX(Protocol[Mark],MATCH(C6710,Protocol[Step],0))</f>
        <v>7Gp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420010001</v>
      </c>
      <c r="H6710" s="134">
        <f>Systematic[[#This Row],[SampleVariableLabel]]+100*Systematic[[#This Row],[State]]</f>
        <v>420011001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420</v>
      </c>
      <c r="B6711" s="1">
        <f>IF(C6711=0,IF(B6710=Protocol!$V$20,1,B6710+1),B6710)</f>
        <v>1</v>
      </c>
      <c r="C6711" s="1">
        <f>IF(C6710+1=Protocol!$V$21,0,C6710+1)</f>
        <v>11</v>
      </c>
      <c r="D6711" s="1">
        <f t="shared" si="225"/>
        <v>2</v>
      </c>
      <c r="E6711" s="1" t="str">
        <f>INDEX(Protocol[Mark],MATCH(C6711,Protocol[Step],0))</f>
        <v>8U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420010002</v>
      </c>
      <c r="H6711" s="134">
        <f>Systematic[[#This Row],[SampleVariableLabel]]+100*Systematic[[#This Row],[State]]</f>
        <v>420011102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420</v>
      </c>
      <c r="B6712" s="1">
        <f>IF(C6712=0,IF(B6711=Protocol!$V$20,1,B6711+1),B6711)</f>
        <v>1</v>
      </c>
      <c r="C6712" s="1">
        <f>IF(C6711+1=Protocol!$V$21,0,C6711+1)</f>
        <v>12</v>
      </c>
      <c r="D6712" s="1">
        <f t="shared" si="225"/>
        <v>3</v>
      </c>
      <c r="E6712" s="1" t="str">
        <f>INDEX(Protocol[Mark],MATCH(C6712,Protocol[Step],0))</f>
        <v>9Rot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420010003</v>
      </c>
      <c r="H6712" s="134">
        <f>Systematic[[#This Row],[SampleVariableLabel]]+100*Systematic[[#This Row],[State]]</f>
        <v>420011203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420</v>
      </c>
      <c r="B6713" s="1">
        <f>IF(C6713=0,IF(B6712=Protocol!$V$20,1,B6712+1),B6712)</f>
        <v>1</v>
      </c>
      <c r="C6713" s="1">
        <f>IF(C6712+1=Protocol!$V$21,0,C6712+1)</f>
        <v>13</v>
      </c>
      <c r="D6713" s="1">
        <f t="shared" si="225"/>
        <v>4</v>
      </c>
      <c r="E6713" s="1" t="str">
        <f>INDEX(Protocol[Mark],MATCH(C6713,Protocol[Step],0))</f>
        <v>10Ama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420010004</v>
      </c>
      <c r="H6713" s="134">
        <f>Systematic[[#This Row],[SampleVariableLabel]]+100*Systematic[[#This Row],[State]]</f>
        <v>420011304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421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R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421010005</v>
      </c>
      <c r="H6714" s="134">
        <f>Systematic[[#This Row],[SampleVariableLabel]]+100*Systematic[[#This Row],[State]]</f>
        <v>421010005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421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1Dig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421010006</v>
      </c>
      <c r="H6715" s="134">
        <f>Systematic[[#This Row],[SampleVariableLabel]]+100*Systematic[[#This Row],[State]]</f>
        <v>421010106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421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(D)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421010001</v>
      </c>
      <c r="H6716" s="134">
        <f>Systematic[[#This Row],[SampleVariableLabel]]+100*Systematic[[#This Row],[State]]</f>
        <v>421010201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421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(M.1)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421010002</v>
      </c>
      <c r="H6717" s="134">
        <f>Systematic[[#This Row],[SampleVariableLabel]]+100*Systematic[[#This Row],[State]]</f>
        <v>421010302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421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2Oct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421010003</v>
      </c>
      <c r="H6718" s="134">
        <f>Systematic[[#This Row],[SampleVariableLabel]]+100*Systematic[[#This Row],[State]]</f>
        <v>421010403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421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3M2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421010004</v>
      </c>
      <c r="H6719" s="134">
        <f>Systematic[[#This Row],[SampleVariableLabel]]+100*Systematic[[#This Row],[State]]</f>
        <v>421010504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421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M(c)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421010005</v>
      </c>
      <c r="H6720" s="134">
        <f>Systematic[[#This Row],[SampleVariableLabel]]+100*Systematic[[#This Row],[State]]</f>
        <v>421010605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421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4P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421010006</v>
      </c>
      <c r="H6721" s="134">
        <f>Systematic[[#This Row],[SampleVariableLabel]]+100*Systematic[[#This Row],[State]]</f>
        <v>421010706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421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5G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421010001</v>
      </c>
      <c r="H6722" s="134">
        <f>Systematic[[#This Row],[SampleVariableLabel]]+100*Systematic[[#This Row],[State]]</f>
        <v>421010801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421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6S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421010002</v>
      </c>
      <c r="H6723" s="134">
        <f>Systematic[[#This Row],[SampleVariableLabel]]+100*Systematic[[#This Row],[State]]</f>
        <v>421010902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421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7Gp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421010003</v>
      </c>
      <c r="H6724" s="134">
        <f>Systematic[[#This Row],[SampleVariableLabel]]+100*Systematic[[#This Row],[State]]</f>
        <v>421011003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421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8U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421010004</v>
      </c>
      <c r="H6725" s="134">
        <f>Systematic[[#This Row],[SampleVariableLabel]]+100*Systematic[[#This Row],[State]]</f>
        <v>421011104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421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9Rot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421010005</v>
      </c>
      <c r="H6726" s="134">
        <f>Systematic[[#This Row],[SampleVariableLabel]]+100*Systematic[[#This Row],[State]]</f>
        <v>421011205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421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10Ama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421010006</v>
      </c>
      <c r="H6727" s="134">
        <f>Systematic[[#This Row],[SampleVariableLabel]]+100*Systematic[[#This Row],[State]]</f>
        <v>421011306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422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R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422010001</v>
      </c>
      <c r="H6728" s="134">
        <f>Systematic[[#This Row],[SampleVariableLabel]]+100*Systematic[[#This Row],[State]]</f>
        <v>422010001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422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1Dig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422010002</v>
      </c>
      <c r="H6729" s="134">
        <f>Systematic[[#This Row],[SampleVariableLabel]]+100*Systematic[[#This Row],[State]]</f>
        <v>422010102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422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(D)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422010003</v>
      </c>
      <c r="H6730" s="134">
        <f>Systematic[[#This Row],[SampleVariableLabel]]+100*Systematic[[#This Row],[State]]</f>
        <v>422010203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422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(M.1)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422010004</v>
      </c>
      <c r="H6731" s="134">
        <f>Systematic[[#This Row],[SampleVariableLabel]]+100*Systematic[[#This Row],[State]]</f>
        <v>422010304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422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2Oct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422010005</v>
      </c>
      <c r="H6732" s="134">
        <f>Systematic[[#This Row],[SampleVariableLabel]]+100*Systematic[[#This Row],[State]]</f>
        <v>422010405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422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3M2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422010006</v>
      </c>
      <c r="H6733" s="134">
        <f>Systematic[[#This Row],[SampleVariableLabel]]+100*Systematic[[#This Row],[State]]</f>
        <v>422010506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422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M(c)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422010001</v>
      </c>
      <c r="H6734" s="134">
        <f>Systematic[[#This Row],[SampleVariableLabel]]+100*Systematic[[#This Row],[State]]</f>
        <v>422010601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422</v>
      </c>
      <c r="B6735" s="1">
        <f>IF(C6735=0,IF(B6734=Protocol!$V$20,1,B6734+1),B6734)</f>
        <v>1</v>
      </c>
      <c r="C6735" s="1">
        <f>IF(C6734+1=Protocol!$V$21,0,C6734+1)</f>
        <v>7</v>
      </c>
      <c r="D6735" s="1">
        <f t="shared" si="227"/>
        <v>2</v>
      </c>
      <c r="E6735" s="1" t="str">
        <f>INDEX(Protocol[Mark],MATCH(C6735,Protocol[Step],0))</f>
        <v>4P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422010002</v>
      </c>
      <c r="H6735" s="134">
        <f>Systematic[[#This Row],[SampleVariableLabel]]+100*Systematic[[#This Row],[State]]</f>
        <v>422010702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422</v>
      </c>
      <c r="B6736" s="1">
        <f>IF(C6736=0,IF(B6735=Protocol!$V$20,1,B6735+1),B6735)</f>
        <v>1</v>
      </c>
      <c r="C6736" s="1">
        <f>IF(C6735+1=Protocol!$V$21,0,C6735+1)</f>
        <v>8</v>
      </c>
      <c r="D6736" s="1">
        <f t="shared" si="227"/>
        <v>3</v>
      </c>
      <c r="E6736" s="1" t="str">
        <f>INDEX(Protocol[Mark],MATCH(C6736,Protocol[Step],0))</f>
        <v>5G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422010003</v>
      </c>
      <c r="H6736" s="134">
        <f>Systematic[[#This Row],[SampleVariableLabel]]+100*Systematic[[#This Row],[State]]</f>
        <v>422010803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422</v>
      </c>
      <c r="B6737" s="1">
        <f>IF(C6737=0,IF(B6736=Protocol!$V$20,1,B6736+1),B6736)</f>
        <v>1</v>
      </c>
      <c r="C6737" s="1">
        <f>IF(C6736+1=Protocol!$V$21,0,C6736+1)</f>
        <v>9</v>
      </c>
      <c r="D6737" s="1">
        <f t="shared" si="227"/>
        <v>4</v>
      </c>
      <c r="E6737" s="1" t="str">
        <f>INDEX(Protocol[Mark],MATCH(C6737,Protocol[Step],0))</f>
        <v>6S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422010004</v>
      </c>
      <c r="H6737" s="134">
        <f>Systematic[[#This Row],[SampleVariableLabel]]+100*Systematic[[#This Row],[State]]</f>
        <v>422010904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422</v>
      </c>
      <c r="B6738" s="1">
        <f>IF(C6738=0,IF(B6737=Protocol!$V$20,1,B6737+1),B6737)</f>
        <v>1</v>
      </c>
      <c r="C6738" s="1">
        <f>IF(C6737+1=Protocol!$V$21,0,C6737+1)</f>
        <v>10</v>
      </c>
      <c r="D6738" s="1">
        <f t="shared" si="227"/>
        <v>5</v>
      </c>
      <c r="E6738" s="1" t="str">
        <f>INDEX(Protocol[Mark],MATCH(C6738,Protocol[Step],0))</f>
        <v>7Gp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422010005</v>
      </c>
      <c r="H6738" s="134">
        <f>Systematic[[#This Row],[SampleVariableLabel]]+100*Systematic[[#This Row],[State]]</f>
        <v>422011005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422</v>
      </c>
      <c r="B6739" s="1">
        <f>IF(C6739=0,IF(B6738=Protocol!$V$20,1,B6738+1),B6738)</f>
        <v>1</v>
      </c>
      <c r="C6739" s="1">
        <f>IF(C6738+1=Protocol!$V$21,0,C6738+1)</f>
        <v>11</v>
      </c>
      <c r="D6739" s="1">
        <f t="shared" si="227"/>
        <v>6</v>
      </c>
      <c r="E6739" s="1" t="str">
        <f>INDEX(Protocol[Mark],MATCH(C6739,Protocol[Step],0))</f>
        <v>8U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422010006</v>
      </c>
      <c r="H6739" s="134">
        <f>Systematic[[#This Row],[SampleVariableLabel]]+100*Systematic[[#This Row],[State]]</f>
        <v>422011106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422</v>
      </c>
      <c r="B6740" s="1">
        <f>IF(C6740=0,IF(B6739=Protocol!$V$20,1,B6739+1),B6739)</f>
        <v>1</v>
      </c>
      <c r="C6740" s="1">
        <f>IF(C6739+1=Protocol!$V$21,0,C6739+1)</f>
        <v>12</v>
      </c>
      <c r="D6740" s="1">
        <f t="shared" si="227"/>
        <v>1</v>
      </c>
      <c r="E6740" s="1" t="str">
        <f>INDEX(Protocol[Mark],MATCH(C6740,Protocol[Step],0))</f>
        <v>9Rot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422010001</v>
      </c>
      <c r="H6740" s="134">
        <f>Systematic[[#This Row],[SampleVariableLabel]]+100*Systematic[[#This Row],[State]]</f>
        <v>422011201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422</v>
      </c>
      <c r="B6741" s="1">
        <f>IF(C6741=0,IF(B6740=Protocol!$V$20,1,B6740+1),B6740)</f>
        <v>1</v>
      </c>
      <c r="C6741" s="1">
        <f>IF(C6740+1=Protocol!$V$21,0,C6740+1)</f>
        <v>13</v>
      </c>
      <c r="D6741" s="1">
        <f t="shared" si="227"/>
        <v>2</v>
      </c>
      <c r="E6741" s="1" t="str">
        <f>INDEX(Protocol[Mark],MATCH(C6741,Protocol[Step],0))</f>
        <v>10Ama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422010002</v>
      </c>
      <c r="H6741" s="134">
        <f>Systematic[[#This Row],[SampleVariableLabel]]+100*Systematic[[#This Row],[State]]</f>
        <v>422011302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423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R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423010003</v>
      </c>
      <c r="H6742" s="134">
        <f>Systematic[[#This Row],[SampleVariableLabel]]+100*Systematic[[#This Row],[State]]</f>
        <v>423010003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423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1Dig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423010004</v>
      </c>
      <c r="H6743" s="134">
        <f>Systematic[[#This Row],[SampleVariableLabel]]+100*Systematic[[#This Row],[State]]</f>
        <v>423010104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423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(D)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423010005</v>
      </c>
      <c r="H6744" s="134">
        <f>Systematic[[#This Row],[SampleVariableLabel]]+100*Systematic[[#This Row],[State]]</f>
        <v>423010205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423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(M.1)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423010006</v>
      </c>
      <c r="H6745" s="134">
        <f>Systematic[[#This Row],[SampleVariableLabel]]+100*Systematic[[#This Row],[State]]</f>
        <v>423010306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423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2Oct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423010001</v>
      </c>
      <c r="H6746" s="134">
        <f>Systematic[[#This Row],[SampleVariableLabel]]+100*Systematic[[#This Row],[State]]</f>
        <v>423010401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423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3M2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423010002</v>
      </c>
      <c r="H6747" s="134">
        <f>Systematic[[#This Row],[SampleVariableLabel]]+100*Systematic[[#This Row],[State]]</f>
        <v>423010502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423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M(c)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423010003</v>
      </c>
      <c r="H6748" s="134">
        <f>Systematic[[#This Row],[SampleVariableLabel]]+100*Systematic[[#This Row],[State]]</f>
        <v>423010603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423</v>
      </c>
      <c r="B6749" s="1">
        <f>IF(C6749=0,IF(B6748=Protocol!$V$20,1,B6748+1),B6748)</f>
        <v>1</v>
      </c>
      <c r="C6749" s="1">
        <f>IF(C6748+1=Protocol!$V$21,0,C6748+1)</f>
        <v>7</v>
      </c>
      <c r="D6749" s="1">
        <f t="shared" si="227"/>
        <v>4</v>
      </c>
      <c r="E6749" s="1" t="str">
        <f>INDEX(Protocol[Mark],MATCH(C6749,Protocol[Step],0))</f>
        <v>4P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423010004</v>
      </c>
      <c r="H6749" s="134">
        <f>Systematic[[#This Row],[SampleVariableLabel]]+100*Systematic[[#This Row],[State]]</f>
        <v>423010704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423</v>
      </c>
      <c r="B6750" s="1">
        <f>IF(C6750=0,IF(B6749=Protocol!$V$20,1,B6749+1),B6749)</f>
        <v>1</v>
      </c>
      <c r="C6750" s="1">
        <f>IF(C6749+1=Protocol!$V$21,0,C6749+1)</f>
        <v>8</v>
      </c>
      <c r="D6750" s="1">
        <f t="shared" si="227"/>
        <v>5</v>
      </c>
      <c r="E6750" s="1" t="str">
        <f>INDEX(Protocol[Mark],MATCH(C6750,Protocol[Step],0))</f>
        <v>5G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423010005</v>
      </c>
      <c r="H6750" s="134">
        <f>Systematic[[#This Row],[SampleVariableLabel]]+100*Systematic[[#This Row],[State]]</f>
        <v>423010805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423</v>
      </c>
      <c r="B6751" s="1">
        <f>IF(C6751=0,IF(B6750=Protocol!$V$20,1,B6750+1),B6750)</f>
        <v>1</v>
      </c>
      <c r="C6751" s="1">
        <f>IF(C6750+1=Protocol!$V$21,0,C6750+1)</f>
        <v>9</v>
      </c>
      <c r="D6751" s="1">
        <f t="shared" si="227"/>
        <v>6</v>
      </c>
      <c r="E6751" s="1" t="str">
        <f>INDEX(Protocol[Mark],MATCH(C6751,Protocol[Step],0))</f>
        <v>6S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423010006</v>
      </c>
      <c r="H6751" s="134">
        <f>Systematic[[#This Row],[SampleVariableLabel]]+100*Systematic[[#This Row],[State]]</f>
        <v>423010906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423</v>
      </c>
      <c r="B6752" s="1">
        <f>IF(C6752=0,IF(B6751=Protocol!$V$20,1,B6751+1),B6751)</f>
        <v>1</v>
      </c>
      <c r="C6752" s="1">
        <f>IF(C6751+1=Protocol!$V$21,0,C6751+1)</f>
        <v>10</v>
      </c>
      <c r="D6752" s="1">
        <f t="shared" si="227"/>
        <v>1</v>
      </c>
      <c r="E6752" s="1" t="str">
        <f>INDEX(Protocol[Mark],MATCH(C6752,Protocol[Step],0))</f>
        <v>7Gp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423010001</v>
      </c>
      <c r="H6752" s="134">
        <f>Systematic[[#This Row],[SampleVariableLabel]]+100*Systematic[[#This Row],[State]]</f>
        <v>423011001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423</v>
      </c>
      <c r="B6753" s="1">
        <f>IF(C6753=0,IF(B6752=Protocol!$V$20,1,B6752+1),B6752)</f>
        <v>1</v>
      </c>
      <c r="C6753" s="1">
        <f>IF(C6752+1=Protocol!$V$21,0,C6752+1)</f>
        <v>11</v>
      </c>
      <c r="D6753" s="1">
        <f t="shared" si="227"/>
        <v>2</v>
      </c>
      <c r="E6753" s="1" t="str">
        <f>INDEX(Protocol[Mark],MATCH(C6753,Protocol[Step],0))</f>
        <v>8U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423010002</v>
      </c>
      <c r="H6753" s="134">
        <f>Systematic[[#This Row],[SampleVariableLabel]]+100*Systematic[[#This Row],[State]]</f>
        <v>423011102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423</v>
      </c>
      <c r="B6754" s="1">
        <f>IF(C6754=0,IF(B6753=Protocol!$V$20,1,B6753+1),B6753)</f>
        <v>1</v>
      </c>
      <c r="C6754" s="1">
        <f>IF(C6753+1=Protocol!$V$21,0,C6753+1)</f>
        <v>12</v>
      </c>
      <c r="D6754" s="1">
        <f t="shared" si="227"/>
        <v>3</v>
      </c>
      <c r="E6754" s="1" t="str">
        <f>INDEX(Protocol[Mark],MATCH(C6754,Protocol[Step],0))</f>
        <v>9Rot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423010003</v>
      </c>
      <c r="H6754" s="134">
        <f>Systematic[[#This Row],[SampleVariableLabel]]+100*Systematic[[#This Row],[State]]</f>
        <v>423011203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423</v>
      </c>
      <c r="B6755" s="1">
        <f>IF(C6755=0,IF(B6754=Protocol!$V$20,1,B6754+1),B6754)</f>
        <v>1</v>
      </c>
      <c r="C6755" s="1">
        <f>IF(C6754+1=Protocol!$V$21,0,C6754+1)</f>
        <v>13</v>
      </c>
      <c r="D6755" s="1">
        <f t="shared" si="227"/>
        <v>4</v>
      </c>
      <c r="E6755" s="1" t="str">
        <f>INDEX(Protocol[Mark],MATCH(C6755,Protocol[Step],0))</f>
        <v>10Ama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423010004</v>
      </c>
      <c r="H6755" s="134">
        <f>Systematic[[#This Row],[SampleVariableLabel]]+100*Systematic[[#This Row],[State]]</f>
        <v>423011304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424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R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424010005</v>
      </c>
      <c r="H6756" s="134">
        <f>Systematic[[#This Row],[SampleVariableLabel]]+100*Systematic[[#This Row],[State]]</f>
        <v>424010005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424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1Dig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424010006</v>
      </c>
      <c r="H6757" s="134">
        <f>Systematic[[#This Row],[SampleVariableLabel]]+100*Systematic[[#This Row],[State]]</f>
        <v>424010106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424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(D)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424010001</v>
      </c>
      <c r="H6758" s="134">
        <f>Systematic[[#This Row],[SampleVariableLabel]]+100*Systematic[[#This Row],[State]]</f>
        <v>424010201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424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(M.1)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424010002</v>
      </c>
      <c r="H6759" s="134">
        <f>Systematic[[#This Row],[SampleVariableLabel]]+100*Systematic[[#This Row],[State]]</f>
        <v>424010302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424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2Oct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424010003</v>
      </c>
      <c r="H6760" s="134">
        <f>Systematic[[#This Row],[SampleVariableLabel]]+100*Systematic[[#This Row],[State]]</f>
        <v>424010403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424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3M2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424010004</v>
      </c>
      <c r="H6761" s="134">
        <f>Systematic[[#This Row],[SampleVariableLabel]]+100*Systematic[[#This Row],[State]]</f>
        <v>424010504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424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M(c)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424010005</v>
      </c>
      <c r="H6762" s="134">
        <f>Systematic[[#This Row],[SampleVariableLabel]]+100*Systematic[[#This Row],[State]]</f>
        <v>424010605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424</v>
      </c>
      <c r="B6763" s="1">
        <f>IF(C6763=0,IF(B6762=Protocol!$V$20,1,B6762+1),B6762)</f>
        <v>1</v>
      </c>
      <c r="C6763" s="1">
        <f>IF(C6762+1=Protocol!$V$21,0,C6762+1)</f>
        <v>7</v>
      </c>
      <c r="D6763" s="1">
        <f t="shared" si="227"/>
        <v>6</v>
      </c>
      <c r="E6763" s="1" t="str">
        <f>INDEX(Protocol[Mark],MATCH(C6763,Protocol[Step],0))</f>
        <v>4P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424010006</v>
      </c>
      <c r="H6763" s="134">
        <f>Systematic[[#This Row],[SampleVariableLabel]]+100*Systematic[[#This Row],[State]]</f>
        <v>424010706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424</v>
      </c>
      <c r="B6764" s="1">
        <f>IF(C6764=0,IF(B6763=Protocol!$V$20,1,B6763+1),B6763)</f>
        <v>1</v>
      </c>
      <c r="C6764" s="1">
        <f>IF(C6763+1=Protocol!$V$21,0,C6763+1)</f>
        <v>8</v>
      </c>
      <c r="D6764" s="1">
        <f t="shared" si="227"/>
        <v>1</v>
      </c>
      <c r="E6764" s="1" t="str">
        <f>INDEX(Protocol[Mark],MATCH(C6764,Protocol[Step],0))</f>
        <v>5G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424010001</v>
      </c>
      <c r="H6764" s="134">
        <f>Systematic[[#This Row],[SampleVariableLabel]]+100*Systematic[[#This Row],[State]]</f>
        <v>424010801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424</v>
      </c>
      <c r="B6765" s="1">
        <f>IF(C6765=0,IF(B6764=Protocol!$V$20,1,B6764+1),B6764)</f>
        <v>1</v>
      </c>
      <c r="C6765" s="1">
        <f>IF(C6764+1=Protocol!$V$21,0,C6764+1)</f>
        <v>9</v>
      </c>
      <c r="D6765" s="1">
        <f t="shared" si="227"/>
        <v>2</v>
      </c>
      <c r="E6765" s="1" t="str">
        <f>INDEX(Protocol[Mark],MATCH(C6765,Protocol[Step],0))</f>
        <v>6S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424010002</v>
      </c>
      <c r="H6765" s="134">
        <f>Systematic[[#This Row],[SampleVariableLabel]]+100*Systematic[[#This Row],[State]]</f>
        <v>424010902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424</v>
      </c>
      <c r="B6766" s="1">
        <f>IF(C6766=0,IF(B6765=Protocol!$V$20,1,B6765+1),B6765)</f>
        <v>1</v>
      </c>
      <c r="C6766" s="1">
        <f>IF(C6765+1=Protocol!$V$21,0,C6765+1)</f>
        <v>10</v>
      </c>
      <c r="D6766" s="1">
        <f t="shared" si="227"/>
        <v>3</v>
      </c>
      <c r="E6766" s="1" t="str">
        <f>INDEX(Protocol[Mark],MATCH(C6766,Protocol[Step],0))</f>
        <v>7Gp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424010003</v>
      </c>
      <c r="H6766" s="134">
        <f>Systematic[[#This Row],[SampleVariableLabel]]+100*Systematic[[#This Row],[State]]</f>
        <v>424011003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424</v>
      </c>
      <c r="B6767" s="1">
        <f>IF(C6767=0,IF(B6766=Protocol!$V$20,1,B6766+1),B6766)</f>
        <v>1</v>
      </c>
      <c r="C6767" s="1">
        <f>IF(C6766+1=Protocol!$V$21,0,C6766+1)</f>
        <v>11</v>
      </c>
      <c r="D6767" s="1">
        <f t="shared" si="227"/>
        <v>4</v>
      </c>
      <c r="E6767" s="1" t="str">
        <f>INDEX(Protocol[Mark],MATCH(C6767,Protocol[Step],0))</f>
        <v>8U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424010004</v>
      </c>
      <c r="H6767" s="134">
        <f>Systematic[[#This Row],[SampleVariableLabel]]+100*Systematic[[#This Row],[State]]</f>
        <v>424011104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424</v>
      </c>
      <c r="B6768" s="1">
        <f>IF(C6768=0,IF(B6767=Protocol!$V$20,1,B6767+1),B6767)</f>
        <v>1</v>
      </c>
      <c r="C6768" s="1">
        <f>IF(C6767+1=Protocol!$V$21,0,C6767+1)</f>
        <v>12</v>
      </c>
      <c r="D6768" s="1">
        <f t="shared" si="227"/>
        <v>5</v>
      </c>
      <c r="E6768" s="1" t="str">
        <f>INDEX(Protocol[Mark],MATCH(C6768,Protocol[Step],0))</f>
        <v>9Rot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424010005</v>
      </c>
      <c r="H6768" s="134">
        <f>Systematic[[#This Row],[SampleVariableLabel]]+100*Systematic[[#This Row],[State]]</f>
        <v>424011205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424</v>
      </c>
      <c r="B6769" s="1">
        <f>IF(C6769=0,IF(B6768=Protocol!$V$20,1,B6768+1),B6768)</f>
        <v>1</v>
      </c>
      <c r="C6769" s="1">
        <f>IF(C6768+1=Protocol!$V$21,0,C6768+1)</f>
        <v>13</v>
      </c>
      <c r="D6769" s="1">
        <f t="shared" si="227"/>
        <v>6</v>
      </c>
      <c r="E6769" s="1" t="str">
        <f>INDEX(Protocol[Mark],MATCH(C6769,Protocol[Step],0))</f>
        <v>10Ama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424010006</v>
      </c>
      <c r="H6769" s="134">
        <f>Systematic[[#This Row],[SampleVariableLabel]]+100*Systematic[[#This Row],[State]]</f>
        <v>424011306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425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R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425010001</v>
      </c>
      <c r="H6770" s="134">
        <f>Systematic[[#This Row],[SampleVariableLabel]]+100*Systematic[[#This Row],[State]]</f>
        <v>425010001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425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425010002</v>
      </c>
      <c r="H6771" s="134">
        <f>Systematic[[#This Row],[SampleVariableLabel]]+100*Systematic[[#This Row],[State]]</f>
        <v>425010102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425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(D)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425010003</v>
      </c>
      <c r="H6772" s="134">
        <f>Systematic[[#This Row],[SampleVariableLabel]]+100*Systematic[[#This Row],[State]]</f>
        <v>425010203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425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(M.1)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425010004</v>
      </c>
      <c r="H6773" s="134">
        <f>Systematic[[#This Row],[SampleVariableLabel]]+100*Systematic[[#This Row],[State]]</f>
        <v>425010304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425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425010005</v>
      </c>
      <c r="H6774" s="134">
        <f>Systematic[[#This Row],[SampleVariableLabel]]+100*Systematic[[#This Row],[State]]</f>
        <v>425010405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425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3M2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425010006</v>
      </c>
      <c r="H6775" s="134">
        <f>Systematic[[#This Row],[SampleVariableLabel]]+100*Systematic[[#This Row],[State]]</f>
        <v>425010506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425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M(c)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425010001</v>
      </c>
      <c r="H6776" s="134">
        <f>Systematic[[#This Row],[SampleVariableLabel]]+100*Systematic[[#This Row],[State]]</f>
        <v>425010601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425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4P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425010002</v>
      </c>
      <c r="H6777" s="134">
        <f>Systematic[[#This Row],[SampleVariableLabel]]+100*Systematic[[#This Row],[State]]</f>
        <v>425010702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425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5G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425010003</v>
      </c>
      <c r="H6778" s="134">
        <f>Systematic[[#This Row],[SampleVariableLabel]]+100*Systematic[[#This Row],[State]]</f>
        <v>425010803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425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6S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425010004</v>
      </c>
      <c r="H6779" s="134">
        <f>Systematic[[#This Row],[SampleVariableLabel]]+100*Systematic[[#This Row],[State]]</f>
        <v>425010904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425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7Gp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425010005</v>
      </c>
      <c r="H6780" s="134">
        <f>Systematic[[#This Row],[SampleVariableLabel]]+100*Systematic[[#This Row],[State]]</f>
        <v>425011005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425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8U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425010006</v>
      </c>
      <c r="H6781" s="134">
        <f>Systematic[[#This Row],[SampleVariableLabel]]+100*Systematic[[#This Row],[State]]</f>
        <v>425011106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425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9Rot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425010001</v>
      </c>
      <c r="H6782" s="134">
        <f>Systematic[[#This Row],[SampleVariableLabel]]+100*Systematic[[#This Row],[State]]</f>
        <v>425011201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425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10Ama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425010002</v>
      </c>
      <c r="H6783" s="134">
        <f>Systematic[[#This Row],[SampleVariableLabel]]+100*Systematic[[#This Row],[State]]</f>
        <v>425011302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426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R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426010003</v>
      </c>
      <c r="H6784" s="134">
        <f>Systematic[[#This Row],[SampleVariableLabel]]+100*Systematic[[#This Row],[State]]</f>
        <v>426010003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426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1Dig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426010004</v>
      </c>
      <c r="H6785" s="134">
        <f>Systematic[[#This Row],[SampleVariableLabel]]+100*Systematic[[#This Row],[State]]</f>
        <v>426010104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426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(D)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426010005</v>
      </c>
      <c r="H6786" s="134">
        <f>Systematic[[#This Row],[SampleVariableLabel]]+100*Systematic[[#This Row],[State]]</f>
        <v>426010205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426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(M.1)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426010006</v>
      </c>
      <c r="H6787" s="134">
        <f>Systematic[[#This Row],[SampleVariableLabel]]+100*Systematic[[#This Row],[State]]</f>
        <v>426010306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426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2Oct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426010001</v>
      </c>
      <c r="H6788" s="134">
        <f>Systematic[[#This Row],[SampleVariableLabel]]+100*Systematic[[#This Row],[State]]</f>
        <v>426010401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426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3M2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426010002</v>
      </c>
      <c r="H6789" s="134">
        <f>Systematic[[#This Row],[SampleVariableLabel]]+100*Systematic[[#This Row],[State]]</f>
        <v>426010502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426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M(c)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426010003</v>
      </c>
      <c r="H6790" s="134">
        <f>Systematic[[#This Row],[SampleVariableLabel]]+100*Systematic[[#This Row],[State]]</f>
        <v>426010603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426</v>
      </c>
      <c r="B6791" s="1">
        <f>IF(C6791=0,IF(B6790=Protocol!$V$20,1,B6790+1),B6790)</f>
        <v>1</v>
      </c>
      <c r="C6791" s="1">
        <f>IF(C6790+1=Protocol!$V$21,0,C6790+1)</f>
        <v>7</v>
      </c>
      <c r="D6791" s="1">
        <f t="shared" si="229"/>
        <v>4</v>
      </c>
      <c r="E6791" s="1" t="str">
        <f>INDEX(Protocol[Mark],MATCH(C6791,Protocol[Step],0))</f>
        <v>4P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426010004</v>
      </c>
      <c r="H6791" s="134">
        <f>Systematic[[#This Row],[SampleVariableLabel]]+100*Systematic[[#This Row],[State]]</f>
        <v>426010704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426</v>
      </c>
      <c r="B6792" s="1">
        <f>IF(C6792=0,IF(B6791=Protocol!$V$20,1,B6791+1),B6791)</f>
        <v>1</v>
      </c>
      <c r="C6792" s="1">
        <f>IF(C6791+1=Protocol!$V$21,0,C6791+1)</f>
        <v>8</v>
      </c>
      <c r="D6792" s="1">
        <f t="shared" si="229"/>
        <v>5</v>
      </c>
      <c r="E6792" s="1" t="str">
        <f>INDEX(Protocol[Mark],MATCH(C6792,Protocol[Step],0))</f>
        <v>5G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426010005</v>
      </c>
      <c r="H6792" s="134">
        <f>Systematic[[#This Row],[SampleVariableLabel]]+100*Systematic[[#This Row],[State]]</f>
        <v>426010805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426</v>
      </c>
      <c r="B6793" s="1">
        <f>IF(C6793=0,IF(B6792=Protocol!$V$20,1,B6792+1),B6792)</f>
        <v>1</v>
      </c>
      <c r="C6793" s="1">
        <f>IF(C6792+1=Protocol!$V$21,0,C6792+1)</f>
        <v>9</v>
      </c>
      <c r="D6793" s="1">
        <f t="shared" si="229"/>
        <v>6</v>
      </c>
      <c r="E6793" s="1" t="str">
        <f>INDEX(Protocol[Mark],MATCH(C6793,Protocol[Step],0))</f>
        <v>6S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426010006</v>
      </c>
      <c r="H6793" s="134">
        <f>Systematic[[#This Row],[SampleVariableLabel]]+100*Systematic[[#This Row],[State]]</f>
        <v>426010906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426</v>
      </c>
      <c r="B6794" s="1">
        <f>IF(C6794=0,IF(B6793=Protocol!$V$20,1,B6793+1),B6793)</f>
        <v>1</v>
      </c>
      <c r="C6794" s="1">
        <f>IF(C6793+1=Protocol!$V$21,0,C6793+1)</f>
        <v>10</v>
      </c>
      <c r="D6794" s="1">
        <f t="shared" si="229"/>
        <v>1</v>
      </c>
      <c r="E6794" s="1" t="str">
        <f>INDEX(Protocol[Mark],MATCH(C6794,Protocol[Step],0))</f>
        <v>7Gp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426010001</v>
      </c>
      <c r="H6794" s="134">
        <f>Systematic[[#This Row],[SampleVariableLabel]]+100*Systematic[[#This Row],[State]]</f>
        <v>426011001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426</v>
      </c>
      <c r="B6795" s="1">
        <f>IF(C6795=0,IF(B6794=Protocol!$V$20,1,B6794+1),B6794)</f>
        <v>1</v>
      </c>
      <c r="C6795" s="1">
        <f>IF(C6794+1=Protocol!$V$21,0,C6794+1)</f>
        <v>11</v>
      </c>
      <c r="D6795" s="1">
        <f t="shared" si="229"/>
        <v>2</v>
      </c>
      <c r="E6795" s="1" t="str">
        <f>INDEX(Protocol[Mark],MATCH(C6795,Protocol[Step],0))</f>
        <v>8U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426010002</v>
      </c>
      <c r="H6795" s="134">
        <f>Systematic[[#This Row],[SampleVariableLabel]]+100*Systematic[[#This Row],[State]]</f>
        <v>426011102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426</v>
      </c>
      <c r="B6796" s="1">
        <f>IF(C6796=0,IF(B6795=Protocol!$V$20,1,B6795+1),B6795)</f>
        <v>1</v>
      </c>
      <c r="C6796" s="1">
        <f>IF(C6795+1=Protocol!$V$21,0,C6795+1)</f>
        <v>12</v>
      </c>
      <c r="D6796" s="1">
        <f t="shared" si="229"/>
        <v>3</v>
      </c>
      <c r="E6796" s="1" t="str">
        <f>INDEX(Protocol[Mark],MATCH(C6796,Protocol[Step],0))</f>
        <v>9Rot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426010003</v>
      </c>
      <c r="H6796" s="134">
        <f>Systematic[[#This Row],[SampleVariableLabel]]+100*Systematic[[#This Row],[State]]</f>
        <v>426011203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426</v>
      </c>
      <c r="B6797" s="1">
        <f>IF(C6797=0,IF(B6796=Protocol!$V$20,1,B6796+1),B6796)</f>
        <v>1</v>
      </c>
      <c r="C6797" s="1">
        <f>IF(C6796+1=Protocol!$V$21,0,C6796+1)</f>
        <v>13</v>
      </c>
      <c r="D6797" s="1">
        <f t="shared" si="229"/>
        <v>4</v>
      </c>
      <c r="E6797" s="1" t="str">
        <f>INDEX(Protocol[Mark],MATCH(C6797,Protocol[Step],0))</f>
        <v>10Ama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426010004</v>
      </c>
      <c r="H6797" s="134">
        <f>Systematic[[#This Row],[SampleVariableLabel]]+100*Systematic[[#This Row],[State]]</f>
        <v>426011304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427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R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427010005</v>
      </c>
      <c r="H6798" s="134">
        <f>Systematic[[#This Row],[SampleVariableLabel]]+100*Systematic[[#This Row],[State]]</f>
        <v>427010005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427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1Dig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427010006</v>
      </c>
      <c r="H6799" s="134">
        <f>Systematic[[#This Row],[SampleVariableLabel]]+100*Systematic[[#This Row],[State]]</f>
        <v>427010106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427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(D)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427010001</v>
      </c>
      <c r="H6800" s="134">
        <f>Systematic[[#This Row],[SampleVariableLabel]]+100*Systematic[[#This Row],[State]]</f>
        <v>427010201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427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(M.1)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427010002</v>
      </c>
      <c r="H6801" s="134">
        <f>Systematic[[#This Row],[SampleVariableLabel]]+100*Systematic[[#This Row],[State]]</f>
        <v>427010302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427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2Oct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427010003</v>
      </c>
      <c r="H6802" s="134">
        <f>Systematic[[#This Row],[SampleVariableLabel]]+100*Systematic[[#This Row],[State]]</f>
        <v>427010403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427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3M2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427010004</v>
      </c>
      <c r="H6803" s="134">
        <f>Systematic[[#This Row],[SampleVariableLabel]]+100*Systematic[[#This Row],[State]]</f>
        <v>427010504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427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M(c)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427010005</v>
      </c>
      <c r="H6804" s="134">
        <f>Systematic[[#This Row],[SampleVariableLabel]]+100*Systematic[[#This Row],[State]]</f>
        <v>427010605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427</v>
      </c>
      <c r="B6805" s="1">
        <f>IF(C6805=0,IF(B6804=Protocol!$V$20,1,B6804+1),B6804)</f>
        <v>1</v>
      </c>
      <c r="C6805" s="1">
        <f>IF(C6804+1=Protocol!$V$21,0,C6804+1)</f>
        <v>7</v>
      </c>
      <c r="D6805" s="1">
        <f t="shared" si="229"/>
        <v>6</v>
      </c>
      <c r="E6805" s="1" t="str">
        <f>INDEX(Protocol[Mark],MATCH(C6805,Protocol[Step],0))</f>
        <v>4P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427010006</v>
      </c>
      <c r="H6805" s="134">
        <f>Systematic[[#This Row],[SampleVariableLabel]]+100*Systematic[[#This Row],[State]]</f>
        <v>427010706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427</v>
      </c>
      <c r="B6806" s="1">
        <f>IF(C6806=0,IF(B6805=Protocol!$V$20,1,B6805+1),B6805)</f>
        <v>1</v>
      </c>
      <c r="C6806" s="1">
        <f>IF(C6805+1=Protocol!$V$21,0,C6805+1)</f>
        <v>8</v>
      </c>
      <c r="D6806" s="1">
        <f t="shared" si="229"/>
        <v>1</v>
      </c>
      <c r="E6806" s="1" t="str">
        <f>INDEX(Protocol[Mark],MATCH(C6806,Protocol[Step],0))</f>
        <v>5G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427010001</v>
      </c>
      <c r="H6806" s="134">
        <f>Systematic[[#This Row],[SampleVariableLabel]]+100*Systematic[[#This Row],[State]]</f>
        <v>427010801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427</v>
      </c>
      <c r="B6807" s="1">
        <f>IF(C6807=0,IF(B6806=Protocol!$V$20,1,B6806+1),B6806)</f>
        <v>1</v>
      </c>
      <c r="C6807" s="1">
        <f>IF(C6806+1=Protocol!$V$21,0,C6806+1)</f>
        <v>9</v>
      </c>
      <c r="D6807" s="1">
        <f t="shared" si="229"/>
        <v>2</v>
      </c>
      <c r="E6807" s="1" t="str">
        <f>INDEX(Protocol[Mark],MATCH(C6807,Protocol[Step],0))</f>
        <v>6S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427010002</v>
      </c>
      <c r="H6807" s="134">
        <f>Systematic[[#This Row],[SampleVariableLabel]]+100*Systematic[[#This Row],[State]]</f>
        <v>427010902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427</v>
      </c>
      <c r="B6808" s="1">
        <f>IF(C6808=0,IF(B6807=Protocol!$V$20,1,B6807+1),B6807)</f>
        <v>1</v>
      </c>
      <c r="C6808" s="1">
        <f>IF(C6807+1=Protocol!$V$21,0,C6807+1)</f>
        <v>10</v>
      </c>
      <c r="D6808" s="1">
        <f t="shared" si="229"/>
        <v>3</v>
      </c>
      <c r="E6808" s="1" t="str">
        <f>INDEX(Protocol[Mark],MATCH(C6808,Protocol[Step],0))</f>
        <v>7Gp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427010003</v>
      </c>
      <c r="H6808" s="134">
        <f>Systematic[[#This Row],[SampleVariableLabel]]+100*Systematic[[#This Row],[State]]</f>
        <v>427011003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427</v>
      </c>
      <c r="B6809" s="1">
        <f>IF(C6809=0,IF(B6808=Protocol!$V$20,1,B6808+1),B6808)</f>
        <v>1</v>
      </c>
      <c r="C6809" s="1">
        <f>IF(C6808+1=Protocol!$V$21,0,C6808+1)</f>
        <v>11</v>
      </c>
      <c r="D6809" s="1">
        <f t="shared" si="229"/>
        <v>4</v>
      </c>
      <c r="E6809" s="1" t="str">
        <f>INDEX(Protocol[Mark],MATCH(C6809,Protocol[Step],0))</f>
        <v>8U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427010004</v>
      </c>
      <c r="H6809" s="134">
        <f>Systematic[[#This Row],[SampleVariableLabel]]+100*Systematic[[#This Row],[State]]</f>
        <v>427011104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427</v>
      </c>
      <c r="B6810" s="1">
        <f>IF(C6810=0,IF(B6809=Protocol!$V$20,1,B6809+1),B6809)</f>
        <v>1</v>
      </c>
      <c r="C6810" s="1">
        <f>IF(C6809+1=Protocol!$V$21,0,C6809+1)</f>
        <v>12</v>
      </c>
      <c r="D6810" s="1">
        <f t="shared" si="229"/>
        <v>5</v>
      </c>
      <c r="E6810" s="1" t="str">
        <f>INDEX(Protocol[Mark],MATCH(C6810,Protocol[Step],0))</f>
        <v>9Rot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427010005</v>
      </c>
      <c r="H6810" s="134">
        <f>Systematic[[#This Row],[SampleVariableLabel]]+100*Systematic[[#This Row],[State]]</f>
        <v>427011205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427</v>
      </c>
      <c r="B6811" s="1">
        <f>IF(C6811=0,IF(B6810=Protocol!$V$20,1,B6810+1),B6810)</f>
        <v>1</v>
      </c>
      <c r="C6811" s="1">
        <f>IF(C6810+1=Protocol!$V$21,0,C6810+1)</f>
        <v>13</v>
      </c>
      <c r="D6811" s="1">
        <f t="shared" si="229"/>
        <v>6</v>
      </c>
      <c r="E6811" s="1" t="str">
        <f>INDEX(Protocol[Mark],MATCH(C6811,Protocol[Step],0))</f>
        <v>10Ama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427010006</v>
      </c>
      <c r="H6811" s="134">
        <f>Systematic[[#This Row],[SampleVariableLabel]]+100*Systematic[[#This Row],[State]]</f>
        <v>427011306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428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R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428010001</v>
      </c>
      <c r="H6812" s="134">
        <f>Systematic[[#This Row],[SampleVariableLabel]]+100*Systematic[[#This Row],[State]]</f>
        <v>428010001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428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1Dig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428010002</v>
      </c>
      <c r="H6813" s="134">
        <f>Systematic[[#This Row],[SampleVariableLabel]]+100*Systematic[[#This Row],[State]]</f>
        <v>428010102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428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(D)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428010003</v>
      </c>
      <c r="H6814" s="134">
        <f>Systematic[[#This Row],[SampleVariableLabel]]+100*Systematic[[#This Row],[State]]</f>
        <v>428010203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428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(M.1)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428010004</v>
      </c>
      <c r="H6815" s="134">
        <f>Systematic[[#This Row],[SampleVariableLabel]]+100*Systematic[[#This Row],[State]]</f>
        <v>428010304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428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2Oct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428010005</v>
      </c>
      <c r="H6816" s="134">
        <f>Systematic[[#This Row],[SampleVariableLabel]]+100*Systematic[[#This Row],[State]]</f>
        <v>428010405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428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3M2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428010006</v>
      </c>
      <c r="H6817" s="134">
        <f>Systematic[[#This Row],[SampleVariableLabel]]+100*Systematic[[#This Row],[State]]</f>
        <v>428010506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428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M(c)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428010001</v>
      </c>
      <c r="H6818" s="134">
        <f>Systematic[[#This Row],[SampleVariableLabel]]+100*Systematic[[#This Row],[State]]</f>
        <v>428010601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428</v>
      </c>
      <c r="B6819" s="1">
        <f>IF(C6819=0,IF(B6818=Protocol!$V$20,1,B6818+1),B6818)</f>
        <v>1</v>
      </c>
      <c r="C6819" s="1">
        <f>IF(C6818+1=Protocol!$V$21,0,C6818+1)</f>
        <v>7</v>
      </c>
      <c r="D6819" s="1">
        <f t="shared" si="229"/>
        <v>2</v>
      </c>
      <c r="E6819" s="1" t="str">
        <f>INDEX(Protocol[Mark],MATCH(C6819,Protocol[Step],0))</f>
        <v>4P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428010002</v>
      </c>
      <c r="H6819" s="134">
        <f>Systematic[[#This Row],[SampleVariableLabel]]+100*Systematic[[#This Row],[State]]</f>
        <v>428010702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428</v>
      </c>
      <c r="B6820" s="1">
        <f>IF(C6820=0,IF(B6819=Protocol!$V$20,1,B6819+1),B6819)</f>
        <v>1</v>
      </c>
      <c r="C6820" s="1">
        <f>IF(C6819+1=Protocol!$V$21,0,C6819+1)</f>
        <v>8</v>
      </c>
      <c r="D6820" s="1">
        <f t="shared" si="229"/>
        <v>3</v>
      </c>
      <c r="E6820" s="1" t="str">
        <f>INDEX(Protocol[Mark],MATCH(C6820,Protocol[Step],0))</f>
        <v>5G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428010003</v>
      </c>
      <c r="H6820" s="134">
        <f>Systematic[[#This Row],[SampleVariableLabel]]+100*Systematic[[#This Row],[State]]</f>
        <v>428010803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428</v>
      </c>
      <c r="B6821" s="1">
        <f>IF(C6821=0,IF(B6820=Protocol!$V$20,1,B6820+1),B6820)</f>
        <v>1</v>
      </c>
      <c r="C6821" s="1">
        <f>IF(C6820+1=Protocol!$V$21,0,C6820+1)</f>
        <v>9</v>
      </c>
      <c r="D6821" s="1">
        <f t="shared" si="229"/>
        <v>4</v>
      </c>
      <c r="E6821" s="1" t="str">
        <f>INDEX(Protocol[Mark],MATCH(C6821,Protocol[Step],0))</f>
        <v>6S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428010004</v>
      </c>
      <c r="H6821" s="134">
        <f>Systematic[[#This Row],[SampleVariableLabel]]+100*Systematic[[#This Row],[State]]</f>
        <v>428010904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428</v>
      </c>
      <c r="B6822" s="1">
        <f>IF(C6822=0,IF(B6821=Protocol!$V$20,1,B6821+1),B6821)</f>
        <v>1</v>
      </c>
      <c r="C6822" s="1">
        <f>IF(C6821+1=Protocol!$V$21,0,C6821+1)</f>
        <v>10</v>
      </c>
      <c r="D6822" s="1">
        <f t="shared" si="229"/>
        <v>5</v>
      </c>
      <c r="E6822" s="1" t="str">
        <f>INDEX(Protocol[Mark],MATCH(C6822,Protocol[Step],0))</f>
        <v>7Gp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428010005</v>
      </c>
      <c r="H6822" s="134">
        <f>Systematic[[#This Row],[SampleVariableLabel]]+100*Systematic[[#This Row],[State]]</f>
        <v>428011005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428</v>
      </c>
      <c r="B6823" s="1">
        <f>IF(C6823=0,IF(B6822=Protocol!$V$20,1,B6822+1),B6822)</f>
        <v>1</v>
      </c>
      <c r="C6823" s="1">
        <f>IF(C6822+1=Protocol!$V$21,0,C6822+1)</f>
        <v>11</v>
      </c>
      <c r="D6823" s="1">
        <f t="shared" si="229"/>
        <v>6</v>
      </c>
      <c r="E6823" s="1" t="str">
        <f>INDEX(Protocol[Mark],MATCH(C6823,Protocol[Step],0))</f>
        <v>8U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428010006</v>
      </c>
      <c r="H6823" s="134">
        <f>Systematic[[#This Row],[SampleVariableLabel]]+100*Systematic[[#This Row],[State]]</f>
        <v>428011106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428</v>
      </c>
      <c r="B6824" s="1">
        <f>IF(C6824=0,IF(B6823=Protocol!$V$20,1,B6823+1),B6823)</f>
        <v>1</v>
      </c>
      <c r="C6824" s="1">
        <f>IF(C6823+1=Protocol!$V$21,0,C6823+1)</f>
        <v>12</v>
      </c>
      <c r="D6824" s="1">
        <f t="shared" si="229"/>
        <v>1</v>
      </c>
      <c r="E6824" s="1" t="str">
        <f>INDEX(Protocol[Mark],MATCH(C6824,Protocol[Step],0))</f>
        <v>9Rot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428010001</v>
      </c>
      <c r="H6824" s="134">
        <f>Systematic[[#This Row],[SampleVariableLabel]]+100*Systematic[[#This Row],[State]]</f>
        <v>428011201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428</v>
      </c>
      <c r="B6825" s="1">
        <f>IF(C6825=0,IF(B6824=Protocol!$V$20,1,B6824+1),B6824)</f>
        <v>1</v>
      </c>
      <c r="C6825" s="1">
        <f>IF(C6824+1=Protocol!$V$21,0,C6824+1)</f>
        <v>13</v>
      </c>
      <c r="D6825" s="1">
        <f t="shared" si="229"/>
        <v>2</v>
      </c>
      <c r="E6825" s="1" t="str">
        <f>INDEX(Protocol[Mark],MATCH(C6825,Protocol[Step],0))</f>
        <v>10Ama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428010002</v>
      </c>
      <c r="H6825" s="134">
        <f>Systematic[[#This Row],[SampleVariableLabel]]+100*Systematic[[#This Row],[State]]</f>
        <v>428011302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429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R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429010003</v>
      </c>
      <c r="H6826" s="134">
        <f>Systematic[[#This Row],[SampleVariableLabel]]+100*Systematic[[#This Row],[State]]</f>
        <v>429010003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429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1Dig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429010004</v>
      </c>
      <c r="H6827" s="134">
        <f>Systematic[[#This Row],[SampleVariableLabel]]+100*Systematic[[#This Row],[State]]</f>
        <v>429010104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429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(D)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429010005</v>
      </c>
      <c r="H6828" s="134">
        <f>Systematic[[#This Row],[SampleVariableLabel]]+100*Systematic[[#This Row],[State]]</f>
        <v>429010205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429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(M.1)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429010006</v>
      </c>
      <c r="H6829" s="134">
        <f>Systematic[[#This Row],[SampleVariableLabel]]+100*Systematic[[#This Row],[State]]</f>
        <v>429010306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429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2Oct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429010001</v>
      </c>
      <c r="H6830" s="134">
        <f>Systematic[[#This Row],[SampleVariableLabel]]+100*Systematic[[#This Row],[State]]</f>
        <v>429010401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429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3M2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429010002</v>
      </c>
      <c r="H6831" s="134">
        <f>Systematic[[#This Row],[SampleVariableLabel]]+100*Systematic[[#This Row],[State]]</f>
        <v>429010502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429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M(c)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429010003</v>
      </c>
      <c r="H6832" s="134">
        <f>Systematic[[#This Row],[SampleVariableLabel]]+100*Systematic[[#This Row],[State]]</f>
        <v>429010603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429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4P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429010004</v>
      </c>
      <c r="H6833" s="134">
        <f>Systematic[[#This Row],[SampleVariableLabel]]+100*Systematic[[#This Row],[State]]</f>
        <v>429010704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429</v>
      </c>
      <c r="B6834" s="1">
        <f>IF(C6834=0,IF(B6833=Protocol!$V$20,1,B6833+1),B6833)</f>
        <v>1</v>
      </c>
      <c r="C6834" s="1">
        <f>IF(C6833+1=Protocol!$V$21,0,C6833+1)</f>
        <v>8</v>
      </c>
      <c r="D6834" s="1">
        <f t="shared" si="229"/>
        <v>5</v>
      </c>
      <c r="E6834" s="1" t="str">
        <f>INDEX(Protocol[Mark],MATCH(C6834,Protocol[Step],0))</f>
        <v>5G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429010005</v>
      </c>
      <c r="H6834" s="134">
        <f>Systematic[[#This Row],[SampleVariableLabel]]+100*Systematic[[#This Row],[State]]</f>
        <v>429010805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429</v>
      </c>
      <c r="B6835" s="1">
        <f>IF(C6835=0,IF(B6834=Protocol!$V$20,1,B6834+1),B6834)</f>
        <v>1</v>
      </c>
      <c r="C6835" s="1">
        <f>IF(C6834+1=Protocol!$V$21,0,C6834+1)</f>
        <v>9</v>
      </c>
      <c r="D6835" s="1">
        <f t="shared" si="229"/>
        <v>6</v>
      </c>
      <c r="E6835" s="1" t="str">
        <f>INDEX(Protocol[Mark],MATCH(C6835,Protocol[Step],0))</f>
        <v>6S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429010006</v>
      </c>
      <c r="H6835" s="134">
        <f>Systematic[[#This Row],[SampleVariableLabel]]+100*Systematic[[#This Row],[State]]</f>
        <v>429010906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429</v>
      </c>
      <c r="B6836" s="1">
        <f>IF(C6836=0,IF(B6835=Protocol!$V$20,1,B6835+1),B6835)</f>
        <v>1</v>
      </c>
      <c r="C6836" s="1">
        <f>IF(C6835+1=Protocol!$V$21,0,C6835+1)</f>
        <v>10</v>
      </c>
      <c r="D6836" s="1">
        <f t="shared" si="229"/>
        <v>1</v>
      </c>
      <c r="E6836" s="1" t="str">
        <f>INDEX(Protocol[Mark],MATCH(C6836,Protocol[Step],0))</f>
        <v>7Gp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429010001</v>
      </c>
      <c r="H6836" s="134">
        <f>Systematic[[#This Row],[SampleVariableLabel]]+100*Systematic[[#This Row],[State]]</f>
        <v>429011001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429</v>
      </c>
      <c r="B6837" s="1">
        <f>IF(C6837=0,IF(B6836=Protocol!$V$20,1,B6836+1),B6836)</f>
        <v>1</v>
      </c>
      <c r="C6837" s="1">
        <f>IF(C6836+1=Protocol!$V$21,0,C6836+1)</f>
        <v>11</v>
      </c>
      <c r="D6837" s="1">
        <f t="shared" si="229"/>
        <v>2</v>
      </c>
      <c r="E6837" s="1" t="str">
        <f>INDEX(Protocol[Mark],MATCH(C6837,Protocol[Step],0))</f>
        <v>8U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429010002</v>
      </c>
      <c r="H6837" s="134">
        <f>Systematic[[#This Row],[SampleVariableLabel]]+100*Systematic[[#This Row],[State]]</f>
        <v>429011102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429</v>
      </c>
      <c r="B6838" s="1">
        <f>IF(C6838=0,IF(B6837=Protocol!$V$20,1,B6837+1),B6837)</f>
        <v>1</v>
      </c>
      <c r="C6838" s="1">
        <f>IF(C6837+1=Protocol!$V$21,0,C6837+1)</f>
        <v>12</v>
      </c>
      <c r="D6838" s="1">
        <f t="shared" si="229"/>
        <v>3</v>
      </c>
      <c r="E6838" s="1" t="str">
        <f>INDEX(Protocol[Mark],MATCH(C6838,Protocol[Step],0))</f>
        <v>9Rot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429010003</v>
      </c>
      <c r="H6838" s="134">
        <f>Systematic[[#This Row],[SampleVariableLabel]]+100*Systematic[[#This Row],[State]]</f>
        <v>429011203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429</v>
      </c>
      <c r="B6839" s="1">
        <f>IF(C6839=0,IF(B6838=Protocol!$V$20,1,B6838+1),B6838)</f>
        <v>1</v>
      </c>
      <c r="C6839" s="1">
        <f>IF(C6838+1=Protocol!$V$21,0,C6838+1)</f>
        <v>13</v>
      </c>
      <c r="D6839" s="1">
        <f t="shared" si="229"/>
        <v>4</v>
      </c>
      <c r="E6839" s="1" t="str">
        <f>INDEX(Protocol[Mark],MATCH(C6839,Protocol[Step],0))</f>
        <v>10Ama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429010004</v>
      </c>
      <c r="H6839" s="134">
        <f>Systematic[[#This Row],[SampleVariableLabel]]+100*Systematic[[#This Row],[State]]</f>
        <v>429011304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430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R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430010005</v>
      </c>
      <c r="H6840" s="134">
        <f>Systematic[[#This Row],[SampleVariableLabel]]+100*Systematic[[#This Row],[State]]</f>
        <v>430010005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430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1Dig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430010006</v>
      </c>
      <c r="H6841" s="134">
        <f>Systematic[[#This Row],[SampleVariableLabel]]+100*Systematic[[#This Row],[State]]</f>
        <v>430010106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430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(D)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430010001</v>
      </c>
      <c r="H6842" s="134">
        <f>Systematic[[#This Row],[SampleVariableLabel]]+100*Systematic[[#This Row],[State]]</f>
        <v>430010201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430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(M.1)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430010002</v>
      </c>
      <c r="H6843" s="134">
        <f>Systematic[[#This Row],[SampleVariableLabel]]+100*Systematic[[#This Row],[State]]</f>
        <v>430010302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430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2Oct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430010003</v>
      </c>
      <c r="H6844" s="134">
        <f>Systematic[[#This Row],[SampleVariableLabel]]+100*Systematic[[#This Row],[State]]</f>
        <v>430010403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430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3M2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430010004</v>
      </c>
      <c r="H6845" s="134">
        <f>Systematic[[#This Row],[SampleVariableLabel]]+100*Systematic[[#This Row],[State]]</f>
        <v>430010504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430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M(c)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430010005</v>
      </c>
      <c r="H6846" s="134">
        <f>Systematic[[#This Row],[SampleVariableLabel]]+100*Systematic[[#This Row],[State]]</f>
        <v>430010605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430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4P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430010006</v>
      </c>
      <c r="H6847" s="134">
        <f>Systematic[[#This Row],[SampleVariableLabel]]+100*Systematic[[#This Row],[State]]</f>
        <v>430010706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430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5G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430010001</v>
      </c>
      <c r="H6848" s="134">
        <f>Systematic[[#This Row],[SampleVariableLabel]]+100*Systematic[[#This Row],[State]]</f>
        <v>430010801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430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6S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430010002</v>
      </c>
      <c r="H6849" s="134">
        <f>Systematic[[#This Row],[SampleVariableLabel]]+100*Systematic[[#This Row],[State]]</f>
        <v>430010902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430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7Gp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430010003</v>
      </c>
      <c r="H6850" s="134">
        <f>Systematic[[#This Row],[SampleVariableLabel]]+100*Systematic[[#This Row],[State]]</f>
        <v>430011003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430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8U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430010004</v>
      </c>
      <c r="H6851" s="134">
        <f>Systematic[[#This Row],[SampleVariableLabel]]+100*Systematic[[#This Row],[State]]</f>
        <v>430011104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430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9Rot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430010005</v>
      </c>
      <c r="H6852" s="134">
        <f>Systematic[[#This Row],[SampleVariableLabel]]+100*Systematic[[#This Row],[State]]</f>
        <v>430011205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430</v>
      </c>
      <c r="B6853" s="1">
        <f>IF(C6853=0,IF(B6852=Protocol!$V$20,1,B6852+1),B6852)</f>
        <v>1</v>
      </c>
      <c r="C6853" s="1">
        <f>IF(C6852+1=Protocol!$V$21,0,C6852+1)</f>
        <v>13</v>
      </c>
      <c r="D6853" s="1">
        <f t="shared" si="231"/>
        <v>6</v>
      </c>
      <c r="E6853" s="1" t="str">
        <f>INDEX(Protocol[Mark],MATCH(C6853,Protocol[Step],0))</f>
        <v>10Ama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430010006</v>
      </c>
      <c r="H6853" s="134">
        <f>Systematic[[#This Row],[SampleVariableLabel]]+100*Systematic[[#This Row],[State]]</f>
        <v>430011306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431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R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431010001</v>
      </c>
      <c r="H6854" s="134">
        <f>Systematic[[#This Row],[SampleVariableLabel]]+100*Systematic[[#This Row],[State]]</f>
        <v>431010001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431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1Dig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431010002</v>
      </c>
      <c r="H6855" s="134">
        <f>Systematic[[#This Row],[SampleVariableLabel]]+100*Systematic[[#This Row],[State]]</f>
        <v>431010102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431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(D)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431010003</v>
      </c>
      <c r="H6856" s="134">
        <f>Systematic[[#This Row],[SampleVariableLabel]]+100*Systematic[[#This Row],[State]]</f>
        <v>431010203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431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(M.1)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431010004</v>
      </c>
      <c r="H6857" s="134">
        <f>Systematic[[#This Row],[SampleVariableLabel]]+100*Systematic[[#This Row],[State]]</f>
        <v>431010304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431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2Oct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431010005</v>
      </c>
      <c r="H6858" s="134">
        <f>Systematic[[#This Row],[SampleVariableLabel]]+100*Systematic[[#This Row],[State]]</f>
        <v>431010405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431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3M2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431010006</v>
      </c>
      <c r="H6859" s="134">
        <f>Systematic[[#This Row],[SampleVariableLabel]]+100*Systematic[[#This Row],[State]]</f>
        <v>431010506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431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M(c)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431010001</v>
      </c>
      <c r="H6860" s="134">
        <f>Systematic[[#This Row],[SampleVariableLabel]]+100*Systematic[[#This Row],[State]]</f>
        <v>431010601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431</v>
      </c>
      <c r="B6861" s="1">
        <f>IF(C6861=0,IF(B6860=Protocol!$V$20,1,B6860+1),B6860)</f>
        <v>1</v>
      </c>
      <c r="C6861" s="1">
        <f>IF(C6860+1=Protocol!$V$21,0,C6860+1)</f>
        <v>7</v>
      </c>
      <c r="D6861" s="1">
        <f t="shared" si="231"/>
        <v>2</v>
      </c>
      <c r="E6861" s="1" t="str">
        <f>INDEX(Protocol[Mark],MATCH(C6861,Protocol[Step],0))</f>
        <v>4P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431010002</v>
      </c>
      <c r="H6861" s="134">
        <f>Systematic[[#This Row],[SampleVariableLabel]]+100*Systematic[[#This Row],[State]]</f>
        <v>431010702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431</v>
      </c>
      <c r="B6862" s="1">
        <f>IF(C6862=0,IF(B6861=Protocol!$V$20,1,B6861+1),B6861)</f>
        <v>1</v>
      </c>
      <c r="C6862" s="1">
        <f>IF(C6861+1=Protocol!$V$21,0,C6861+1)</f>
        <v>8</v>
      </c>
      <c r="D6862" s="1">
        <f t="shared" si="231"/>
        <v>3</v>
      </c>
      <c r="E6862" s="1" t="str">
        <f>INDEX(Protocol[Mark],MATCH(C6862,Protocol[Step],0))</f>
        <v>5G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431010003</v>
      </c>
      <c r="H6862" s="134">
        <f>Systematic[[#This Row],[SampleVariableLabel]]+100*Systematic[[#This Row],[State]]</f>
        <v>431010803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431</v>
      </c>
      <c r="B6863" s="1">
        <f>IF(C6863=0,IF(B6862=Protocol!$V$20,1,B6862+1),B6862)</f>
        <v>1</v>
      </c>
      <c r="C6863" s="1">
        <f>IF(C6862+1=Protocol!$V$21,0,C6862+1)</f>
        <v>9</v>
      </c>
      <c r="D6863" s="1">
        <f t="shared" si="231"/>
        <v>4</v>
      </c>
      <c r="E6863" s="1" t="str">
        <f>INDEX(Protocol[Mark],MATCH(C6863,Protocol[Step],0))</f>
        <v>6S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431010004</v>
      </c>
      <c r="H6863" s="134">
        <f>Systematic[[#This Row],[SampleVariableLabel]]+100*Systematic[[#This Row],[State]]</f>
        <v>431010904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431</v>
      </c>
      <c r="B6864" s="1">
        <f>IF(C6864=0,IF(B6863=Protocol!$V$20,1,B6863+1),B6863)</f>
        <v>1</v>
      </c>
      <c r="C6864" s="1">
        <f>IF(C6863+1=Protocol!$V$21,0,C6863+1)</f>
        <v>10</v>
      </c>
      <c r="D6864" s="1">
        <f t="shared" si="231"/>
        <v>5</v>
      </c>
      <c r="E6864" s="1" t="str">
        <f>INDEX(Protocol[Mark],MATCH(C6864,Protocol[Step],0))</f>
        <v>7Gp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431010005</v>
      </c>
      <c r="H6864" s="134">
        <f>Systematic[[#This Row],[SampleVariableLabel]]+100*Systematic[[#This Row],[State]]</f>
        <v>431011005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431</v>
      </c>
      <c r="B6865" s="1">
        <f>IF(C6865=0,IF(B6864=Protocol!$V$20,1,B6864+1),B6864)</f>
        <v>1</v>
      </c>
      <c r="C6865" s="1">
        <f>IF(C6864+1=Protocol!$V$21,0,C6864+1)</f>
        <v>11</v>
      </c>
      <c r="D6865" s="1">
        <f t="shared" si="231"/>
        <v>6</v>
      </c>
      <c r="E6865" s="1" t="str">
        <f>INDEX(Protocol[Mark],MATCH(C6865,Protocol[Step],0))</f>
        <v>8U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431010006</v>
      </c>
      <c r="H6865" s="134">
        <f>Systematic[[#This Row],[SampleVariableLabel]]+100*Systematic[[#This Row],[State]]</f>
        <v>431011106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431</v>
      </c>
      <c r="B6866" s="1">
        <f>IF(C6866=0,IF(B6865=Protocol!$V$20,1,B6865+1),B6865)</f>
        <v>1</v>
      </c>
      <c r="C6866" s="1">
        <f>IF(C6865+1=Protocol!$V$21,0,C6865+1)</f>
        <v>12</v>
      </c>
      <c r="D6866" s="1">
        <f t="shared" si="231"/>
        <v>1</v>
      </c>
      <c r="E6866" s="1" t="str">
        <f>INDEX(Protocol[Mark],MATCH(C6866,Protocol[Step],0))</f>
        <v>9Rot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431010001</v>
      </c>
      <c r="H6866" s="134">
        <f>Systematic[[#This Row],[SampleVariableLabel]]+100*Systematic[[#This Row],[State]]</f>
        <v>431011201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431</v>
      </c>
      <c r="B6867" s="1">
        <f>IF(C6867=0,IF(B6866=Protocol!$V$20,1,B6866+1),B6866)</f>
        <v>1</v>
      </c>
      <c r="C6867" s="1">
        <f>IF(C6866+1=Protocol!$V$21,0,C6866+1)</f>
        <v>13</v>
      </c>
      <c r="D6867" s="1">
        <f t="shared" si="231"/>
        <v>2</v>
      </c>
      <c r="E6867" s="1" t="str">
        <f>INDEX(Protocol[Mark],MATCH(C6867,Protocol[Step],0))</f>
        <v>10Ama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431010002</v>
      </c>
      <c r="H6867" s="134">
        <f>Systematic[[#This Row],[SampleVariableLabel]]+100*Systematic[[#This Row],[State]]</f>
        <v>431011302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432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R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432010003</v>
      </c>
      <c r="H6868" s="134">
        <f>Systematic[[#This Row],[SampleVariableLabel]]+100*Systematic[[#This Row],[State]]</f>
        <v>432010003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432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1Dig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432010004</v>
      </c>
      <c r="H6869" s="134">
        <f>Systematic[[#This Row],[SampleVariableLabel]]+100*Systematic[[#This Row],[State]]</f>
        <v>432010104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432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(D)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432010005</v>
      </c>
      <c r="H6870" s="134">
        <f>Systematic[[#This Row],[SampleVariableLabel]]+100*Systematic[[#This Row],[State]]</f>
        <v>432010205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432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(M.1)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432010006</v>
      </c>
      <c r="H6871" s="134">
        <f>Systematic[[#This Row],[SampleVariableLabel]]+100*Systematic[[#This Row],[State]]</f>
        <v>432010306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432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2Oct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432010001</v>
      </c>
      <c r="H6872" s="134">
        <f>Systematic[[#This Row],[SampleVariableLabel]]+100*Systematic[[#This Row],[State]]</f>
        <v>432010401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432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3M2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432010002</v>
      </c>
      <c r="H6873" s="134">
        <f>Systematic[[#This Row],[SampleVariableLabel]]+100*Systematic[[#This Row],[State]]</f>
        <v>432010502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432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M(c)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432010003</v>
      </c>
      <c r="H6874" s="134">
        <f>Systematic[[#This Row],[SampleVariableLabel]]+100*Systematic[[#This Row],[State]]</f>
        <v>432010603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432</v>
      </c>
      <c r="B6875" s="1">
        <f>IF(C6875=0,IF(B6874=Protocol!$V$20,1,B6874+1),B6874)</f>
        <v>1</v>
      </c>
      <c r="C6875" s="1">
        <f>IF(C6874+1=Protocol!$V$21,0,C6874+1)</f>
        <v>7</v>
      </c>
      <c r="D6875" s="1">
        <f t="shared" si="231"/>
        <v>4</v>
      </c>
      <c r="E6875" s="1" t="str">
        <f>INDEX(Protocol[Mark],MATCH(C6875,Protocol[Step],0))</f>
        <v>4P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432010004</v>
      </c>
      <c r="H6875" s="134">
        <f>Systematic[[#This Row],[SampleVariableLabel]]+100*Systematic[[#This Row],[State]]</f>
        <v>432010704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432</v>
      </c>
      <c r="B6876" s="1">
        <f>IF(C6876=0,IF(B6875=Protocol!$V$20,1,B6875+1),B6875)</f>
        <v>1</v>
      </c>
      <c r="C6876" s="1">
        <f>IF(C6875+1=Protocol!$V$21,0,C6875+1)</f>
        <v>8</v>
      </c>
      <c r="D6876" s="1">
        <f t="shared" si="231"/>
        <v>5</v>
      </c>
      <c r="E6876" s="1" t="str">
        <f>INDEX(Protocol[Mark],MATCH(C6876,Protocol[Step],0))</f>
        <v>5G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432010005</v>
      </c>
      <c r="H6876" s="134">
        <f>Systematic[[#This Row],[SampleVariableLabel]]+100*Systematic[[#This Row],[State]]</f>
        <v>432010805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432</v>
      </c>
      <c r="B6877" s="1">
        <f>IF(C6877=0,IF(B6876=Protocol!$V$20,1,B6876+1),B6876)</f>
        <v>1</v>
      </c>
      <c r="C6877" s="1">
        <f>IF(C6876+1=Protocol!$V$21,0,C6876+1)</f>
        <v>9</v>
      </c>
      <c r="D6877" s="1">
        <f t="shared" si="231"/>
        <v>6</v>
      </c>
      <c r="E6877" s="1" t="str">
        <f>INDEX(Protocol[Mark],MATCH(C6877,Protocol[Step],0))</f>
        <v>6S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432010006</v>
      </c>
      <c r="H6877" s="134">
        <f>Systematic[[#This Row],[SampleVariableLabel]]+100*Systematic[[#This Row],[State]]</f>
        <v>432010906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432</v>
      </c>
      <c r="B6878" s="1">
        <f>IF(C6878=0,IF(B6877=Protocol!$V$20,1,B6877+1),B6877)</f>
        <v>1</v>
      </c>
      <c r="C6878" s="1">
        <f>IF(C6877+1=Protocol!$V$21,0,C6877+1)</f>
        <v>10</v>
      </c>
      <c r="D6878" s="1">
        <f t="shared" si="231"/>
        <v>1</v>
      </c>
      <c r="E6878" s="1" t="str">
        <f>INDEX(Protocol[Mark],MATCH(C6878,Protocol[Step],0))</f>
        <v>7Gp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432010001</v>
      </c>
      <c r="H6878" s="134">
        <f>Systematic[[#This Row],[SampleVariableLabel]]+100*Systematic[[#This Row],[State]]</f>
        <v>432011001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432</v>
      </c>
      <c r="B6879" s="1">
        <f>IF(C6879=0,IF(B6878=Protocol!$V$20,1,B6878+1),B6878)</f>
        <v>1</v>
      </c>
      <c r="C6879" s="1">
        <f>IF(C6878+1=Protocol!$V$21,0,C6878+1)</f>
        <v>11</v>
      </c>
      <c r="D6879" s="1">
        <f t="shared" si="231"/>
        <v>2</v>
      </c>
      <c r="E6879" s="1" t="str">
        <f>INDEX(Protocol[Mark],MATCH(C6879,Protocol[Step],0))</f>
        <v>8U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432010002</v>
      </c>
      <c r="H6879" s="134">
        <f>Systematic[[#This Row],[SampleVariableLabel]]+100*Systematic[[#This Row],[State]]</f>
        <v>432011102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432</v>
      </c>
      <c r="B6880" s="1">
        <f>IF(C6880=0,IF(B6879=Protocol!$V$20,1,B6879+1),B6879)</f>
        <v>1</v>
      </c>
      <c r="C6880" s="1">
        <f>IF(C6879+1=Protocol!$V$21,0,C6879+1)</f>
        <v>12</v>
      </c>
      <c r="D6880" s="1">
        <f t="shared" si="231"/>
        <v>3</v>
      </c>
      <c r="E6880" s="1" t="str">
        <f>INDEX(Protocol[Mark],MATCH(C6880,Protocol[Step],0))</f>
        <v>9Rot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432010003</v>
      </c>
      <c r="H6880" s="134">
        <f>Systematic[[#This Row],[SampleVariableLabel]]+100*Systematic[[#This Row],[State]]</f>
        <v>432011203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432</v>
      </c>
      <c r="B6881" s="1">
        <f>IF(C6881=0,IF(B6880=Protocol!$V$20,1,B6880+1),B6880)</f>
        <v>1</v>
      </c>
      <c r="C6881" s="1">
        <f>IF(C6880+1=Protocol!$V$21,0,C6880+1)</f>
        <v>13</v>
      </c>
      <c r="D6881" s="1">
        <f t="shared" si="231"/>
        <v>4</v>
      </c>
      <c r="E6881" s="1" t="str">
        <f>INDEX(Protocol[Mark],MATCH(C6881,Protocol[Step],0))</f>
        <v>10Ama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432010004</v>
      </c>
      <c r="H6881" s="134">
        <f>Systematic[[#This Row],[SampleVariableLabel]]+100*Systematic[[#This Row],[State]]</f>
        <v>432011304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433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R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433010005</v>
      </c>
      <c r="H6882" s="134">
        <f>Systematic[[#This Row],[SampleVariableLabel]]+100*Systematic[[#This Row],[State]]</f>
        <v>433010005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433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433010006</v>
      </c>
      <c r="H6883" s="134">
        <f>Systematic[[#This Row],[SampleVariableLabel]]+100*Systematic[[#This Row],[State]]</f>
        <v>433010106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433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(D)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433010001</v>
      </c>
      <c r="H6884" s="134">
        <f>Systematic[[#This Row],[SampleVariableLabel]]+100*Systematic[[#This Row],[State]]</f>
        <v>433010201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433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(M.1)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433010002</v>
      </c>
      <c r="H6885" s="134">
        <f>Systematic[[#This Row],[SampleVariableLabel]]+100*Systematic[[#This Row],[State]]</f>
        <v>433010302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433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433010003</v>
      </c>
      <c r="H6886" s="134">
        <f>Systematic[[#This Row],[SampleVariableLabel]]+100*Systematic[[#This Row],[State]]</f>
        <v>433010403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433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3M2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433010004</v>
      </c>
      <c r="H6887" s="134">
        <f>Systematic[[#This Row],[SampleVariableLabel]]+100*Systematic[[#This Row],[State]]</f>
        <v>433010504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433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M(c)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433010005</v>
      </c>
      <c r="H6888" s="134">
        <f>Systematic[[#This Row],[SampleVariableLabel]]+100*Systematic[[#This Row],[State]]</f>
        <v>433010605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433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4P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433010006</v>
      </c>
      <c r="H6889" s="134">
        <f>Systematic[[#This Row],[SampleVariableLabel]]+100*Systematic[[#This Row],[State]]</f>
        <v>433010706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433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5G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433010001</v>
      </c>
      <c r="H6890" s="134">
        <f>Systematic[[#This Row],[SampleVariableLabel]]+100*Systematic[[#This Row],[State]]</f>
        <v>433010801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433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6S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433010002</v>
      </c>
      <c r="H6891" s="134">
        <f>Systematic[[#This Row],[SampleVariableLabel]]+100*Systematic[[#This Row],[State]]</f>
        <v>433010902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433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7Gp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433010003</v>
      </c>
      <c r="H6892" s="134">
        <f>Systematic[[#This Row],[SampleVariableLabel]]+100*Systematic[[#This Row],[State]]</f>
        <v>433011003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433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8U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433010004</v>
      </c>
      <c r="H6893" s="134">
        <f>Systematic[[#This Row],[SampleVariableLabel]]+100*Systematic[[#This Row],[State]]</f>
        <v>433011104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433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9Rot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433010005</v>
      </c>
      <c r="H6894" s="134">
        <f>Systematic[[#This Row],[SampleVariableLabel]]+100*Systematic[[#This Row],[State]]</f>
        <v>433011205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433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10Ama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433010006</v>
      </c>
      <c r="H6895" s="134">
        <f>Systematic[[#This Row],[SampleVariableLabel]]+100*Systematic[[#This Row],[State]]</f>
        <v>433011306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434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R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434010001</v>
      </c>
      <c r="H6896" s="134">
        <f>Systematic[[#This Row],[SampleVariableLabel]]+100*Systematic[[#This Row],[State]]</f>
        <v>434010001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434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1Dig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434010002</v>
      </c>
      <c r="H6897" s="134">
        <f>Systematic[[#This Row],[SampleVariableLabel]]+100*Systematic[[#This Row],[State]]</f>
        <v>434010102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434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(D)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434010003</v>
      </c>
      <c r="H6898" s="134">
        <f>Systematic[[#This Row],[SampleVariableLabel]]+100*Systematic[[#This Row],[State]]</f>
        <v>434010203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434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(M.1)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434010004</v>
      </c>
      <c r="H6899" s="134">
        <f>Systematic[[#This Row],[SampleVariableLabel]]+100*Systematic[[#This Row],[State]]</f>
        <v>434010304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434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2Oct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434010005</v>
      </c>
      <c r="H6900" s="134">
        <f>Systematic[[#This Row],[SampleVariableLabel]]+100*Systematic[[#This Row],[State]]</f>
        <v>434010405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434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3M2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434010006</v>
      </c>
      <c r="H6901" s="134">
        <f>Systematic[[#This Row],[SampleVariableLabel]]+100*Systematic[[#This Row],[State]]</f>
        <v>434010506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434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M(c)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434010001</v>
      </c>
      <c r="H6902" s="134">
        <f>Systematic[[#This Row],[SampleVariableLabel]]+100*Systematic[[#This Row],[State]]</f>
        <v>434010601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434</v>
      </c>
      <c r="B6903" s="1">
        <f>IF(C6903=0,IF(B6902=Protocol!$V$20,1,B6902+1),B6902)</f>
        <v>1</v>
      </c>
      <c r="C6903" s="1">
        <f>IF(C6902+1=Protocol!$V$21,0,C6902+1)</f>
        <v>7</v>
      </c>
      <c r="D6903" s="1">
        <f t="shared" si="231"/>
        <v>2</v>
      </c>
      <c r="E6903" s="1" t="str">
        <f>INDEX(Protocol[Mark],MATCH(C6903,Protocol[Step],0))</f>
        <v>4P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434010002</v>
      </c>
      <c r="H6903" s="134">
        <f>Systematic[[#This Row],[SampleVariableLabel]]+100*Systematic[[#This Row],[State]]</f>
        <v>434010702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434</v>
      </c>
      <c r="B6904" s="1">
        <f>IF(C6904=0,IF(B6903=Protocol!$V$20,1,B6903+1),B6903)</f>
        <v>1</v>
      </c>
      <c r="C6904" s="1">
        <f>IF(C6903+1=Protocol!$V$21,0,C6903+1)</f>
        <v>8</v>
      </c>
      <c r="D6904" s="1">
        <f t="shared" si="231"/>
        <v>3</v>
      </c>
      <c r="E6904" s="1" t="str">
        <f>INDEX(Protocol[Mark],MATCH(C6904,Protocol[Step],0))</f>
        <v>5G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434010003</v>
      </c>
      <c r="H6904" s="134">
        <f>Systematic[[#This Row],[SampleVariableLabel]]+100*Systematic[[#This Row],[State]]</f>
        <v>434010803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434</v>
      </c>
      <c r="B6905" s="1">
        <f>IF(C6905=0,IF(B6904=Protocol!$V$20,1,B6904+1),B6904)</f>
        <v>1</v>
      </c>
      <c r="C6905" s="1">
        <f>IF(C6904+1=Protocol!$V$21,0,C6904+1)</f>
        <v>9</v>
      </c>
      <c r="D6905" s="1">
        <f t="shared" si="231"/>
        <v>4</v>
      </c>
      <c r="E6905" s="1" t="str">
        <f>INDEX(Protocol[Mark],MATCH(C6905,Protocol[Step],0))</f>
        <v>6S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434010004</v>
      </c>
      <c r="H6905" s="134">
        <f>Systematic[[#This Row],[SampleVariableLabel]]+100*Systematic[[#This Row],[State]]</f>
        <v>434010904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434</v>
      </c>
      <c r="B6906" s="1">
        <f>IF(C6906=0,IF(B6905=Protocol!$V$20,1,B6905+1),B6905)</f>
        <v>1</v>
      </c>
      <c r="C6906" s="1">
        <f>IF(C6905+1=Protocol!$V$21,0,C6905+1)</f>
        <v>10</v>
      </c>
      <c r="D6906" s="1">
        <f t="shared" si="231"/>
        <v>5</v>
      </c>
      <c r="E6906" s="1" t="str">
        <f>INDEX(Protocol[Mark],MATCH(C6906,Protocol[Step],0))</f>
        <v>7Gp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434010005</v>
      </c>
      <c r="H6906" s="134">
        <f>Systematic[[#This Row],[SampleVariableLabel]]+100*Systematic[[#This Row],[State]]</f>
        <v>434011005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434</v>
      </c>
      <c r="B6907" s="1">
        <f>IF(C6907=0,IF(B6906=Protocol!$V$20,1,B6906+1),B6906)</f>
        <v>1</v>
      </c>
      <c r="C6907" s="1">
        <f>IF(C6906+1=Protocol!$V$21,0,C6906+1)</f>
        <v>11</v>
      </c>
      <c r="D6907" s="1">
        <f t="shared" si="231"/>
        <v>6</v>
      </c>
      <c r="E6907" s="1" t="str">
        <f>INDEX(Protocol[Mark],MATCH(C6907,Protocol[Step],0))</f>
        <v>8U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434010006</v>
      </c>
      <c r="H6907" s="134">
        <f>Systematic[[#This Row],[SampleVariableLabel]]+100*Systematic[[#This Row],[State]]</f>
        <v>434011106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434</v>
      </c>
      <c r="B6908" s="1">
        <f>IF(C6908=0,IF(B6907=Protocol!$V$20,1,B6907+1),B6907)</f>
        <v>1</v>
      </c>
      <c r="C6908" s="1">
        <f>IF(C6907+1=Protocol!$V$21,0,C6907+1)</f>
        <v>12</v>
      </c>
      <c r="D6908" s="1">
        <f t="shared" si="231"/>
        <v>1</v>
      </c>
      <c r="E6908" s="1" t="str">
        <f>INDEX(Protocol[Mark],MATCH(C6908,Protocol[Step],0))</f>
        <v>9Rot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434010001</v>
      </c>
      <c r="H6908" s="134">
        <f>Systematic[[#This Row],[SampleVariableLabel]]+100*Systematic[[#This Row],[State]]</f>
        <v>434011201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434</v>
      </c>
      <c r="B6909" s="1">
        <f>IF(C6909=0,IF(B6908=Protocol!$V$20,1,B6908+1),B6908)</f>
        <v>1</v>
      </c>
      <c r="C6909" s="1">
        <f>IF(C6908+1=Protocol!$V$21,0,C6908+1)</f>
        <v>13</v>
      </c>
      <c r="D6909" s="1">
        <f t="shared" si="231"/>
        <v>2</v>
      </c>
      <c r="E6909" s="1" t="str">
        <f>INDEX(Protocol[Mark],MATCH(C6909,Protocol[Step],0))</f>
        <v>10Ama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434010002</v>
      </c>
      <c r="H6909" s="134">
        <f>Systematic[[#This Row],[SampleVariableLabel]]+100*Systematic[[#This Row],[State]]</f>
        <v>434011302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435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R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435010003</v>
      </c>
      <c r="H6910" s="134">
        <f>Systematic[[#This Row],[SampleVariableLabel]]+100*Systematic[[#This Row],[State]]</f>
        <v>435010003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435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1Dig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435010004</v>
      </c>
      <c r="H6911" s="134">
        <f>Systematic[[#This Row],[SampleVariableLabel]]+100*Systematic[[#This Row],[State]]</f>
        <v>435010104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435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(D)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435010005</v>
      </c>
      <c r="H6912" s="134">
        <f>Systematic[[#This Row],[SampleVariableLabel]]+100*Systematic[[#This Row],[State]]</f>
        <v>435010205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435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(M.1)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435010006</v>
      </c>
      <c r="H6913" s="134">
        <f>Systematic[[#This Row],[SampleVariableLabel]]+100*Systematic[[#This Row],[State]]</f>
        <v>435010306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435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2Oct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435010001</v>
      </c>
      <c r="H6914" s="134">
        <f>Systematic[[#This Row],[SampleVariableLabel]]+100*Systematic[[#This Row],[State]]</f>
        <v>435010401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435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3M2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435010002</v>
      </c>
      <c r="H6915" s="134">
        <f>Systematic[[#This Row],[SampleVariableLabel]]+100*Systematic[[#This Row],[State]]</f>
        <v>435010502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435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M(c)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435010003</v>
      </c>
      <c r="H6916" s="134">
        <f>Systematic[[#This Row],[SampleVariableLabel]]+100*Systematic[[#This Row],[State]]</f>
        <v>435010603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435</v>
      </c>
      <c r="B6917" s="1">
        <f>IF(C6917=0,IF(B6916=Protocol!$V$20,1,B6916+1),B6916)</f>
        <v>1</v>
      </c>
      <c r="C6917" s="1">
        <f>IF(C6916+1=Protocol!$V$21,0,C6916+1)</f>
        <v>7</v>
      </c>
      <c r="D6917" s="1">
        <f t="shared" si="233"/>
        <v>4</v>
      </c>
      <c r="E6917" s="1" t="str">
        <f>INDEX(Protocol[Mark],MATCH(C6917,Protocol[Step],0))</f>
        <v>4P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435010004</v>
      </c>
      <c r="H6917" s="134">
        <f>Systematic[[#This Row],[SampleVariableLabel]]+100*Systematic[[#This Row],[State]]</f>
        <v>435010704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435</v>
      </c>
      <c r="B6918" s="1">
        <f>IF(C6918=0,IF(B6917=Protocol!$V$20,1,B6917+1),B6917)</f>
        <v>1</v>
      </c>
      <c r="C6918" s="1">
        <f>IF(C6917+1=Protocol!$V$21,0,C6917+1)</f>
        <v>8</v>
      </c>
      <c r="D6918" s="1">
        <f t="shared" si="233"/>
        <v>5</v>
      </c>
      <c r="E6918" s="1" t="str">
        <f>INDEX(Protocol[Mark],MATCH(C6918,Protocol[Step],0))</f>
        <v>5G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435010005</v>
      </c>
      <c r="H6918" s="134">
        <f>Systematic[[#This Row],[SampleVariableLabel]]+100*Systematic[[#This Row],[State]]</f>
        <v>435010805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435</v>
      </c>
      <c r="B6919" s="1">
        <f>IF(C6919=0,IF(B6918=Protocol!$V$20,1,B6918+1),B6918)</f>
        <v>1</v>
      </c>
      <c r="C6919" s="1">
        <f>IF(C6918+1=Protocol!$V$21,0,C6918+1)</f>
        <v>9</v>
      </c>
      <c r="D6919" s="1">
        <f t="shared" si="233"/>
        <v>6</v>
      </c>
      <c r="E6919" s="1" t="str">
        <f>INDEX(Protocol[Mark],MATCH(C6919,Protocol[Step],0))</f>
        <v>6S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435010006</v>
      </c>
      <c r="H6919" s="134">
        <f>Systematic[[#This Row],[SampleVariableLabel]]+100*Systematic[[#This Row],[State]]</f>
        <v>435010906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435</v>
      </c>
      <c r="B6920" s="1">
        <f>IF(C6920=0,IF(B6919=Protocol!$V$20,1,B6919+1),B6919)</f>
        <v>1</v>
      </c>
      <c r="C6920" s="1">
        <f>IF(C6919+1=Protocol!$V$21,0,C6919+1)</f>
        <v>10</v>
      </c>
      <c r="D6920" s="1">
        <f t="shared" si="233"/>
        <v>1</v>
      </c>
      <c r="E6920" s="1" t="str">
        <f>INDEX(Protocol[Mark],MATCH(C6920,Protocol[Step],0))</f>
        <v>7Gp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435010001</v>
      </c>
      <c r="H6920" s="134">
        <f>Systematic[[#This Row],[SampleVariableLabel]]+100*Systematic[[#This Row],[State]]</f>
        <v>435011001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435</v>
      </c>
      <c r="B6921" s="1">
        <f>IF(C6921=0,IF(B6920=Protocol!$V$20,1,B6920+1),B6920)</f>
        <v>1</v>
      </c>
      <c r="C6921" s="1">
        <f>IF(C6920+1=Protocol!$V$21,0,C6920+1)</f>
        <v>11</v>
      </c>
      <c r="D6921" s="1">
        <f t="shared" si="233"/>
        <v>2</v>
      </c>
      <c r="E6921" s="1" t="str">
        <f>INDEX(Protocol[Mark],MATCH(C6921,Protocol[Step],0))</f>
        <v>8U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435010002</v>
      </c>
      <c r="H6921" s="134">
        <f>Systematic[[#This Row],[SampleVariableLabel]]+100*Systematic[[#This Row],[State]]</f>
        <v>435011102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435</v>
      </c>
      <c r="B6922" s="1">
        <f>IF(C6922=0,IF(B6921=Protocol!$V$20,1,B6921+1),B6921)</f>
        <v>1</v>
      </c>
      <c r="C6922" s="1">
        <f>IF(C6921+1=Protocol!$V$21,0,C6921+1)</f>
        <v>12</v>
      </c>
      <c r="D6922" s="1">
        <f t="shared" si="233"/>
        <v>3</v>
      </c>
      <c r="E6922" s="1" t="str">
        <f>INDEX(Protocol[Mark],MATCH(C6922,Protocol[Step],0))</f>
        <v>9Rot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435010003</v>
      </c>
      <c r="H6922" s="134">
        <f>Systematic[[#This Row],[SampleVariableLabel]]+100*Systematic[[#This Row],[State]]</f>
        <v>435011203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435</v>
      </c>
      <c r="B6923" s="1">
        <f>IF(C6923=0,IF(B6922=Protocol!$V$20,1,B6922+1),B6922)</f>
        <v>1</v>
      </c>
      <c r="C6923" s="1">
        <f>IF(C6922+1=Protocol!$V$21,0,C6922+1)</f>
        <v>13</v>
      </c>
      <c r="D6923" s="1">
        <f t="shared" si="233"/>
        <v>4</v>
      </c>
      <c r="E6923" s="1" t="str">
        <f>INDEX(Protocol[Mark],MATCH(C6923,Protocol[Step],0))</f>
        <v>10Ama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435010004</v>
      </c>
      <c r="H6923" s="134">
        <f>Systematic[[#This Row],[SampleVariableLabel]]+100*Systematic[[#This Row],[State]]</f>
        <v>435011304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436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R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436010005</v>
      </c>
      <c r="H6924" s="134">
        <f>Systematic[[#This Row],[SampleVariableLabel]]+100*Systematic[[#This Row],[State]]</f>
        <v>436010005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436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1Dig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436010006</v>
      </c>
      <c r="H6925" s="134">
        <f>Systematic[[#This Row],[SampleVariableLabel]]+100*Systematic[[#This Row],[State]]</f>
        <v>436010106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436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(D)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436010001</v>
      </c>
      <c r="H6926" s="134">
        <f>Systematic[[#This Row],[SampleVariableLabel]]+100*Systematic[[#This Row],[State]]</f>
        <v>436010201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436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(M.1)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436010002</v>
      </c>
      <c r="H6927" s="134">
        <f>Systematic[[#This Row],[SampleVariableLabel]]+100*Systematic[[#This Row],[State]]</f>
        <v>436010302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436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2Oct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436010003</v>
      </c>
      <c r="H6928" s="134">
        <f>Systematic[[#This Row],[SampleVariableLabel]]+100*Systematic[[#This Row],[State]]</f>
        <v>436010403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436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3M2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436010004</v>
      </c>
      <c r="H6929" s="134">
        <f>Systematic[[#This Row],[SampleVariableLabel]]+100*Systematic[[#This Row],[State]]</f>
        <v>436010504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436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M(c)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436010005</v>
      </c>
      <c r="H6930" s="134">
        <f>Systematic[[#This Row],[SampleVariableLabel]]+100*Systematic[[#This Row],[State]]</f>
        <v>436010605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436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4P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436010006</v>
      </c>
      <c r="H6931" s="134">
        <f>Systematic[[#This Row],[SampleVariableLabel]]+100*Systematic[[#This Row],[State]]</f>
        <v>436010706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436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5G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436010001</v>
      </c>
      <c r="H6932" s="134">
        <f>Systematic[[#This Row],[SampleVariableLabel]]+100*Systematic[[#This Row],[State]]</f>
        <v>436010801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436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6S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436010002</v>
      </c>
      <c r="H6933" s="134">
        <f>Systematic[[#This Row],[SampleVariableLabel]]+100*Systematic[[#This Row],[State]]</f>
        <v>436010902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436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7Gp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436010003</v>
      </c>
      <c r="H6934" s="134">
        <f>Systematic[[#This Row],[SampleVariableLabel]]+100*Systematic[[#This Row],[State]]</f>
        <v>436011003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436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8U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436010004</v>
      </c>
      <c r="H6935" s="134">
        <f>Systematic[[#This Row],[SampleVariableLabel]]+100*Systematic[[#This Row],[State]]</f>
        <v>436011104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436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9Rot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436010005</v>
      </c>
      <c r="H6936" s="134">
        <f>Systematic[[#This Row],[SampleVariableLabel]]+100*Systematic[[#This Row],[State]]</f>
        <v>436011205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436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10Ama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436010006</v>
      </c>
      <c r="H6937" s="134">
        <f>Systematic[[#This Row],[SampleVariableLabel]]+100*Systematic[[#This Row],[State]]</f>
        <v>436011306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437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R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437010001</v>
      </c>
      <c r="H6938" s="134">
        <f>Systematic[[#This Row],[SampleVariableLabel]]+100*Systematic[[#This Row],[State]]</f>
        <v>437010001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437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1Dig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437010002</v>
      </c>
      <c r="H6939" s="134">
        <f>Systematic[[#This Row],[SampleVariableLabel]]+100*Systematic[[#This Row],[State]]</f>
        <v>437010102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437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(D)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437010003</v>
      </c>
      <c r="H6940" s="134">
        <f>Systematic[[#This Row],[SampleVariableLabel]]+100*Systematic[[#This Row],[State]]</f>
        <v>437010203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437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(M.1)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437010004</v>
      </c>
      <c r="H6941" s="134">
        <f>Systematic[[#This Row],[SampleVariableLabel]]+100*Systematic[[#This Row],[State]]</f>
        <v>437010304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437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2Oct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437010005</v>
      </c>
      <c r="H6942" s="134">
        <f>Systematic[[#This Row],[SampleVariableLabel]]+100*Systematic[[#This Row],[State]]</f>
        <v>437010405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437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3M2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437010006</v>
      </c>
      <c r="H6943" s="134">
        <f>Systematic[[#This Row],[SampleVariableLabel]]+100*Systematic[[#This Row],[State]]</f>
        <v>437010506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437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M(c)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437010001</v>
      </c>
      <c r="H6944" s="134">
        <f>Systematic[[#This Row],[SampleVariableLabel]]+100*Systematic[[#This Row],[State]]</f>
        <v>437010601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437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4P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437010002</v>
      </c>
      <c r="H6945" s="134">
        <f>Systematic[[#This Row],[SampleVariableLabel]]+100*Systematic[[#This Row],[State]]</f>
        <v>437010702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437</v>
      </c>
      <c r="B6946" s="1">
        <f>IF(C6946=0,IF(B6945=Protocol!$V$20,1,B6945+1),B6945)</f>
        <v>1</v>
      </c>
      <c r="C6946" s="1">
        <f>IF(C6945+1=Protocol!$V$21,0,C6945+1)</f>
        <v>8</v>
      </c>
      <c r="D6946" s="1">
        <f t="shared" si="233"/>
        <v>3</v>
      </c>
      <c r="E6946" s="1" t="str">
        <f>INDEX(Protocol[Mark],MATCH(C6946,Protocol[Step],0))</f>
        <v>5G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437010003</v>
      </c>
      <c r="H6946" s="134">
        <f>Systematic[[#This Row],[SampleVariableLabel]]+100*Systematic[[#This Row],[State]]</f>
        <v>437010803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437</v>
      </c>
      <c r="B6947" s="1">
        <f>IF(C6947=0,IF(B6946=Protocol!$V$20,1,B6946+1),B6946)</f>
        <v>1</v>
      </c>
      <c r="C6947" s="1">
        <f>IF(C6946+1=Protocol!$V$21,0,C6946+1)</f>
        <v>9</v>
      </c>
      <c r="D6947" s="1">
        <f t="shared" si="233"/>
        <v>4</v>
      </c>
      <c r="E6947" s="1" t="str">
        <f>INDEX(Protocol[Mark],MATCH(C6947,Protocol[Step],0))</f>
        <v>6S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437010004</v>
      </c>
      <c r="H6947" s="134">
        <f>Systematic[[#This Row],[SampleVariableLabel]]+100*Systematic[[#This Row],[State]]</f>
        <v>437010904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437</v>
      </c>
      <c r="B6948" s="1">
        <f>IF(C6948=0,IF(B6947=Protocol!$V$20,1,B6947+1),B6947)</f>
        <v>1</v>
      </c>
      <c r="C6948" s="1">
        <f>IF(C6947+1=Protocol!$V$21,0,C6947+1)</f>
        <v>10</v>
      </c>
      <c r="D6948" s="1">
        <f t="shared" si="233"/>
        <v>5</v>
      </c>
      <c r="E6948" s="1" t="str">
        <f>INDEX(Protocol[Mark],MATCH(C6948,Protocol[Step],0))</f>
        <v>7Gp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437010005</v>
      </c>
      <c r="H6948" s="134">
        <f>Systematic[[#This Row],[SampleVariableLabel]]+100*Systematic[[#This Row],[State]]</f>
        <v>437011005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437</v>
      </c>
      <c r="B6949" s="1">
        <f>IF(C6949=0,IF(B6948=Protocol!$V$20,1,B6948+1),B6948)</f>
        <v>1</v>
      </c>
      <c r="C6949" s="1">
        <f>IF(C6948+1=Protocol!$V$21,0,C6948+1)</f>
        <v>11</v>
      </c>
      <c r="D6949" s="1">
        <f t="shared" si="233"/>
        <v>6</v>
      </c>
      <c r="E6949" s="1" t="str">
        <f>INDEX(Protocol[Mark],MATCH(C6949,Protocol[Step],0))</f>
        <v>8U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437010006</v>
      </c>
      <c r="H6949" s="134">
        <f>Systematic[[#This Row],[SampleVariableLabel]]+100*Systematic[[#This Row],[State]]</f>
        <v>437011106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437</v>
      </c>
      <c r="B6950" s="1">
        <f>IF(C6950=0,IF(B6949=Protocol!$V$20,1,B6949+1),B6949)</f>
        <v>1</v>
      </c>
      <c r="C6950" s="1">
        <f>IF(C6949+1=Protocol!$V$21,0,C6949+1)</f>
        <v>12</v>
      </c>
      <c r="D6950" s="1">
        <f t="shared" si="233"/>
        <v>1</v>
      </c>
      <c r="E6950" s="1" t="str">
        <f>INDEX(Protocol[Mark],MATCH(C6950,Protocol[Step],0))</f>
        <v>9Rot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437010001</v>
      </c>
      <c r="H6950" s="134">
        <f>Systematic[[#This Row],[SampleVariableLabel]]+100*Systematic[[#This Row],[State]]</f>
        <v>437011201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437</v>
      </c>
      <c r="B6951" s="1">
        <f>IF(C6951=0,IF(B6950=Protocol!$V$20,1,B6950+1),B6950)</f>
        <v>1</v>
      </c>
      <c r="C6951" s="1">
        <f>IF(C6950+1=Protocol!$V$21,0,C6950+1)</f>
        <v>13</v>
      </c>
      <c r="D6951" s="1">
        <f t="shared" si="233"/>
        <v>2</v>
      </c>
      <c r="E6951" s="1" t="str">
        <f>INDEX(Protocol[Mark],MATCH(C6951,Protocol[Step],0))</f>
        <v>10Ama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437010002</v>
      </c>
      <c r="H6951" s="134">
        <f>Systematic[[#This Row],[SampleVariableLabel]]+100*Systematic[[#This Row],[State]]</f>
        <v>437011302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438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R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438010003</v>
      </c>
      <c r="H6952" s="134">
        <f>Systematic[[#This Row],[SampleVariableLabel]]+100*Systematic[[#This Row],[State]]</f>
        <v>438010003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438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1Dig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438010004</v>
      </c>
      <c r="H6953" s="134">
        <f>Systematic[[#This Row],[SampleVariableLabel]]+100*Systematic[[#This Row],[State]]</f>
        <v>438010104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438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(D)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438010005</v>
      </c>
      <c r="H6954" s="134">
        <f>Systematic[[#This Row],[SampleVariableLabel]]+100*Systematic[[#This Row],[State]]</f>
        <v>438010205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438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(M.1)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438010006</v>
      </c>
      <c r="H6955" s="134">
        <f>Systematic[[#This Row],[SampleVariableLabel]]+100*Systematic[[#This Row],[State]]</f>
        <v>438010306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438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2Oct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438010001</v>
      </c>
      <c r="H6956" s="134">
        <f>Systematic[[#This Row],[SampleVariableLabel]]+100*Systematic[[#This Row],[State]]</f>
        <v>438010401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438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3M2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438010002</v>
      </c>
      <c r="H6957" s="134">
        <f>Systematic[[#This Row],[SampleVariableLabel]]+100*Systematic[[#This Row],[State]]</f>
        <v>438010502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438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M(c)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438010003</v>
      </c>
      <c r="H6958" s="134">
        <f>Systematic[[#This Row],[SampleVariableLabel]]+100*Systematic[[#This Row],[State]]</f>
        <v>438010603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438</v>
      </c>
      <c r="B6959" s="1">
        <f>IF(C6959=0,IF(B6958=Protocol!$V$20,1,B6958+1),B6958)</f>
        <v>1</v>
      </c>
      <c r="C6959" s="1">
        <f>IF(C6958+1=Protocol!$V$21,0,C6958+1)</f>
        <v>7</v>
      </c>
      <c r="D6959" s="1">
        <f t="shared" si="233"/>
        <v>4</v>
      </c>
      <c r="E6959" s="1" t="str">
        <f>INDEX(Protocol[Mark],MATCH(C6959,Protocol[Step],0))</f>
        <v>4P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438010004</v>
      </c>
      <c r="H6959" s="134">
        <f>Systematic[[#This Row],[SampleVariableLabel]]+100*Systematic[[#This Row],[State]]</f>
        <v>438010704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438</v>
      </c>
      <c r="B6960" s="1">
        <f>IF(C6960=0,IF(B6959=Protocol!$V$20,1,B6959+1),B6959)</f>
        <v>1</v>
      </c>
      <c r="C6960" s="1">
        <f>IF(C6959+1=Protocol!$V$21,0,C6959+1)</f>
        <v>8</v>
      </c>
      <c r="D6960" s="1">
        <f t="shared" si="233"/>
        <v>5</v>
      </c>
      <c r="E6960" s="1" t="str">
        <f>INDEX(Protocol[Mark],MATCH(C6960,Protocol[Step],0))</f>
        <v>5G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438010005</v>
      </c>
      <c r="H6960" s="134">
        <f>Systematic[[#This Row],[SampleVariableLabel]]+100*Systematic[[#This Row],[State]]</f>
        <v>438010805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438</v>
      </c>
      <c r="B6961" s="1">
        <f>IF(C6961=0,IF(B6960=Protocol!$V$20,1,B6960+1),B6960)</f>
        <v>1</v>
      </c>
      <c r="C6961" s="1">
        <f>IF(C6960+1=Protocol!$V$21,0,C6960+1)</f>
        <v>9</v>
      </c>
      <c r="D6961" s="1">
        <f t="shared" si="233"/>
        <v>6</v>
      </c>
      <c r="E6961" s="1" t="str">
        <f>INDEX(Protocol[Mark],MATCH(C6961,Protocol[Step],0))</f>
        <v>6S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438010006</v>
      </c>
      <c r="H6961" s="134">
        <f>Systematic[[#This Row],[SampleVariableLabel]]+100*Systematic[[#This Row],[State]]</f>
        <v>438010906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438</v>
      </c>
      <c r="B6962" s="1">
        <f>IF(C6962=0,IF(B6961=Protocol!$V$20,1,B6961+1),B6961)</f>
        <v>1</v>
      </c>
      <c r="C6962" s="1">
        <f>IF(C6961+1=Protocol!$V$21,0,C6961+1)</f>
        <v>10</v>
      </c>
      <c r="D6962" s="1">
        <f t="shared" si="233"/>
        <v>1</v>
      </c>
      <c r="E6962" s="1" t="str">
        <f>INDEX(Protocol[Mark],MATCH(C6962,Protocol[Step],0))</f>
        <v>7Gp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438010001</v>
      </c>
      <c r="H6962" s="134">
        <f>Systematic[[#This Row],[SampleVariableLabel]]+100*Systematic[[#This Row],[State]]</f>
        <v>438011001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438</v>
      </c>
      <c r="B6963" s="1">
        <f>IF(C6963=0,IF(B6962=Protocol!$V$20,1,B6962+1),B6962)</f>
        <v>1</v>
      </c>
      <c r="C6963" s="1">
        <f>IF(C6962+1=Protocol!$V$21,0,C6962+1)</f>
        <v>11</v>
      </c>
      <c r="D6963" s="1">
        <f t="shared" si="233"/>
        <v>2</v>
      </c>
      <c r="E6963" s="1" t="str">
        <f>INDEX(Protocol[Mark],MATCH(C6963,Protocol[Step],0))</f>
        <v>8U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438010002</v>
      </c>
      <c r="H6963" s="134">
        <f>Systematic[[#This Row],[SampleVariableLabel]]+100*Systematic[[#This Row],[State]]</f>
        <v>438011102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438</v>
      </c>
      <c r="B6964" s="1">
        <f>IF(C6964=0,IF(B6963=Protocol!$V$20,1,B6963+1),B6963)</f>
        <v>1</v>
      </c>
      <c r="C6964" s="1">
        <f>IF(C6963+1=Protocol!$V$21,0,C6963+1)</f>
        <v>12</v>
      </c>
      <c r="D6964" s="1">
        <f t="shared" si="233"/>
        <v>3</v>
      </c>
      <c r="E6964" s="1" t="str">
        <f>INDEX(Protocol[Mark],MATCH(C6964,Protocol[Step],0))</f>
        <v>9Rot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438010003</v>
      </c>
      <c r="H6964" s="134">
        <f>Systematic[[#This Row],[SampleVariableLabel]]+100*Systematic[[#This Row],[State]]</f>
        <v>438011203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438</v>
      </c>
      <c r="B6965" s="1">
        <f>IF(C6965=0,IF(B6964=Protocol!$V$20,1,B6964+1),B6964)</f>
        <v>1</v>
      </c>
      <c r="C6965" s="1">
        <f>IF(C6964+1=Protocol!$V$21,0,C6964+1)</f>
        <v>13</v>
      </c>
      <c r="D6965" s="1">
        <f t="shared" si="233"/>
        <v>4</v>
      </c>
      <c r="E6965" s="1" t="str">
        <f>INDEX(Protocol[Mark],MATCH(C6965,Protocol[Step],0))</f>
        <v>10Ama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438010004</v>
      </c>
      <c r="H6965" s="134">
        <f>Systematic[[#This Row],[SampleVariableLabel]]+100*Systematic[[#This Row],[State]]</f>
        <v>438011304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439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R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439010005</v>
      </c>
      <c r="H6966" s="134">
        <f>Systematic[[#This Row],[SampleVariableLabel]]+100*Systematic[[#This Row],[State]]</f>
        <v>439010005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439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1Dig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439010006</v>
      </c>
      <c r="H6967" s="134">
        <f>Systematic[[#This Row],[SampleVariableLabel]]+100*Systematic[[#This Row],[State]]</f>
        <v>439010106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439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(D)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439010001</v>
      </c>
      <c r="H6968" s="134">
        <f>Systematic[[#This Row],[SampleVariableLabel]]+100*Systematic[[#This Row],[State]]</f>
        <v>439010201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439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(M.1)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439010002</v>
      </c>
      <c r="H6969" s="134">
        <f>Systematic[[#This Row],[SampleVariableLabel]]+100*Systematic[[#This Row],[State]]</f>
        <v>439010302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439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2Oct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439010003</v>
      </c>
      <c r="H6970" s="134">
        <f>Systematic[[#This Row],[SampleVariableLabel]]+100*Systematic[[#This Row],[State]]</f>
        <v>439010403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439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3M2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439010004</v>
      </c>
      <c r="H6971" s="134">
        <f>Systematic[[#This Row],[SampleVariableLabel]]+100*Systematic[[#This Row],[State]]</f>
        <v>439010504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439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M(c)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439010005</v>
      </c>
      <c r="H6972" s="134">
        <f>Systematic[[#This Row],[SampleVariableLabel]]+100*Systematic[[#This Row],[State]]</f>
        <v>439010605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439</v>
      </c>
      <c r="B6973" s="1">
        <f>IF(C6973=0,IF(B6972=Protocol!$V$20,1,B6972+1),B6972)</f>
        <v>1</v>
      </c>
      <c r="C6973" s="1">
        <f>IF(C6972+1=Protocol!$V$21,0,C6972+1)</f>
        <v>7</v>
      </c>
      <c r="D6973" s="1">
        <f t="shared" si="233"/>
        <v>6</v>
      </c>
      <c r="E6973" s="1" t="str">
        <f>INDEX(Protocol[Mark],MATCH(C6973,Protocol[Step],0))</f>
        <v>4P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439010006</v>
      </c>
      <c r="H6973" s="134">
        <f>Systematic[[#This Row],[SampleVariableLabel]]+100*Systematic[[#This Row],[State]]</f>
        <v>439010706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439</v>
      </c>
      <c r="B6974" s="1">
        <f>IF(C6974=0,IF(B6973=Protocol!$V$20,1,B6973+1),B6973)</f>
        <v>1</v>
      </c>
      <c r="C6974" s="1">
        <f>IF(C6973+1=Protocol!$V$21,0,C6973+1)</f>
        <v>8</v>
      </c>
      <c r="D6974" s="1">
        <f t="shared" si="233"/>
        <v>1</v>
      </c>
      <c r="E6974" s="1" t="str">
        <f>INDEX(Protocol[Mark],MATCH(C6974,Protocol[Step],0))</f>
        <v>5G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439010001</v>
      </c>
      <c r="H6974" s="134">
        <f>Systematic[[#This Row],[SampleVariableLabel]]+100*Systematic[[#This Row],[State]]</f>
        <v>439010801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439</v>
      </c>
      <c r="B6975" s="1">
        <f>IF(C6975=0,IF(B6974=Protocol!$V$20,1,B6974+1),B6974)</f>
        <v>1</v>
      </c>
      <c r="C6975" s="1">
        <f>IF(C6974+1=Protocol!$V$21,0,C6974+1)</f>
        <v>9</v>
      </c>
      <c r="D6975" s="1">
        <f t="shared" si="233"/>
        <v>2</v>
      </c>
      <c r="E6975" s="1" t="str">
        <f>INDEX(Protocol[Mark],MATCH(C6975,Protocol[Step],0))</f>
        <v>6S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439010002</v>
      </c>
      <c r="H6975" s="134">
        <f>Systematic[[#This Row],[SampleVariableLabel]]+100*Systematic[[#This Row],[State]]</f>
        <v>439010902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439</v>
      </c>
      <c r="B6976" s="1">
        <f>IF(C6976=0,IF(B6975=Protocol!$V$20,1,B6975+1),B6975)</f>
        <v>1</v>
      </c>
      <c r="C6976" s="1">
        <f>IF(C6975+1=Protocol!$V$21,0,C6975+1)</f>
        <v>10</v>
      </c>
      <c r="D6976" s="1">
        <f t="shared" si="233"/>
        <v>3</v>
      </c>
      <c r="E6976" s="1" t="str">
        <f>INDEX(Protocol[Mark],MATCH(C6976,Protocol[Step],0))</f>
        <v>7Gp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439010003</v>
      </c>
      <c r="H6976" s="134">
        <f>Systematic[[#This Row],[SampleVariableLabel]]+100*Systematic[[#This Row],[State]]</f>
        <v>439011003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439</v>
      </c>
      <c r="B6977" s="1">
        <f>IF(C6977=0,IF(B6976=Protocol!$V$20,1,B6976+1),B6976)</f>
        <v>1</v>
      </c>
      <c r="C6977" s="1">
        <f>IF(C6976+1=Protocol!$V$21,0,C6976+1)</f>
        <v>11</v>
      </c>
      <c r="D6977" s="1">
        <f t="shared" si="233"/>
        <v>4</v>
      </c>
      <c r="E6977" s="1" t="str">
        <f>INDEX(Protocol[Mark],MATCH(C6977,Protocol[Step],0))</f>
        <v>8U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439010004</v>
      </c>
      <c r="H6977" s="134">
        <f>Systematic[[#This Row],[SampleVariableLabel]]+100*Systematic[[#This Row],[State]]</f>
        <v>439011104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439</v>
      </c>
      <c r="B6978" s="1">
        <f>IF(C6978=0,IF(B6977=Protocol!$V$20,1,B6977+1),B6977)</f>
        <v>1</v>
      </c>
      <c r="C6978" s="1">
        <f>IF(C6977+1=Protocol!$V$21,0,C6977+1)</f>
        <v>12</v>
      </c>
      <c r="D6978" s="1">
        <f t="shared" si="233"/>
        <v>5</v>
      </c>
      <c r="E6978" s="1" t="str">
        <f>INDEX(Protocol[Mark],MATCH(C6978,Protocol[Step],0))</f>
        <v>9Rot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439010005</v>
      </c>
      <c r="H6978" s="134">
        <f>Systematic[[#This Row],[SampleVariableLabel]]+100*Systematic[[#This Row],[State]]</f>
        <v>439011205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439</v>
      </c>
      <c r="B6979" s="1">
        <f>IF(C6979=0,IF(B6978=Protocol!$V$20,1,B6978+1),B6978)</f>
        <v>1</v>
      </c>
      <c r="C6979" s="1">
        <f>IF(C6978+1=Protocol!$V$21,0,C6978+1)</f>
        <v>13</v>
      </c>
      <c r="D6979" s="1">
        <f t="shared" ref="D6979:D7042" si="235">IF(D6978=nVariables,1,D6978+1)</f>
        <v>6</v>
      </c>
      <c r="E6979" s="1" t="str">
        <f>INDEX(Protocol[Mark],MATCH(C6979,Protocol[Step],0))</f>
        <v>10Ama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439010006</v>
      </c>
      <c r="H6979" s="134">
        <f>Systematic[[#This Row],[SampleVariableLabel]]+100*Systematic[[#This Row],[State]]</f>
        <v>439011306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440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R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440010001</v>
      </c>
      <c r="H6980" s="134">
        <f>Systematic[[#This Row],[SampleVariableLabel]]+100*Systematic[[#This Row],[State]]</f>
        <v>440010001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440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1Dig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440010002</v>
      </c>
      <c r="H6981" s="134">
        <f>Systematic[[#This Row],[SampleVariableLabel]]+100*Systematic[[#This Row],[State]]</f>
        <v>440010102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440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(D)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440010003</v>
      </c>
      <c r="H6982" s="134">
        <f>Systematic[[#This Row],[SampleVariableLabel]]+100*Systematic[[#This Row],[State]]</f>
        <v>440010203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440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(M.1)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440010004</v>
      </c>
      <c r="H6983" s="134">
        <f>Systematic[[#This Row],[SampleVariableLabel]]+100*Systematic[[#This Row],[State]]</f>
        <v>440010304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440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2Oct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440010005</v>
      </c>
      <c r="H6984" s="134">
        <f>Systematic[[#This Row],[SampleVariableLabel]]+100*Systematic[[#This Row],[State]]</f>
        <v>440010405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440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3M2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440010006</v>
      </c>
      <c r="H6985" s="134">
        <f>Systematic[[#This Row],[SampleVariableLabel]]+100*Systematic[[#This Row],[State]]</f>
        <v>440010506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440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M(c)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440010001</v>
      </c>
      <c r="H6986" s="134">
        <f>Systematic[[#This Row],[SampleVariableLabel]]+100*Systematic[[#This Row],[State]]</f>
        <v>440010601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440</v>
      </c>
      <c r="B6987" s="1">
        <f>IF(C6987=0,IF(B6986=Protocol!$V$20,1,B6986+1),B6986)</f>
        <v>1</v>
      </c>
      <c r="C6987" s="1">
        <f>IF(C6986+1=Protocol!$V$21,0,C6986+1)</f>
        <v>7</v>
      </c>
      <c r="D6987" s="1">
        <f t="shared" si="235"/>
        <v>2</v>
      </c>
      <c r="E6987" s="1" t="str">
        <f>INDEX(Protocol[Mark],MATCH(C6987,Protocol[Step],0))</f>
        <v>4P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440010002</v>
      </c>
      <c r="H6987" s="134">
        <f>Systematic[[#This Row],[SampleVariableLabel]]+100*Systematic[[#This Row],[State]]</f>
        <v>440010702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440</v>
      </c>
      <c r="B6988" s="1">
        <f>IF(C6988=0,IF(B6987=Protocol!$V$20,1,B6987+1),B6987)</f>
        <v>1</v>
      </c>
      <c r="C6988" s="1">
        <f>IF(C6987+1=Protocol!$V$21,0,C6987+1)</f>
        <v>8</v>
      </c>
      <c r="D6988" s="1">
        <f t="shared" si="235"/>
        <v>3</v>
      </c>
      <c r="E6988" s="1" t="str">
        <f>INDEX(Protocol[Mark],MATCH(C6988,Protocol[Step],0))</f>
        <v>5G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440010003</v>
      </c>
      <c r="H6988" s="134">
        <f>Systematic[[#This Row],[SampleVariableLabel]]+100*Systematic[[#This Row],[State]]</f>
        <v>440010803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440</v>
      </c>
      <c r="B6989" s="1">
        <f>IF(C6989=0,IF(B6988=Protocol!$V$20,1,B6988+1),B6988)</f>
        <v>1</v>
      </c>
      <c r="C6989" s="1">
        <f>IF(C6988+1=Protocol!$V$21,0,C6988+1)</f>
        <v>9</v>
      </c>
      <c r="D6989" s="1">
        <f t="shared" si="235"/>
        <v>4</v>
      </c>
      <c r="E6989" s="1" t="str">
        <f>INDEX(Protocol[Mark],MATCH(C6989,Protocol[Step],0))</f>
        <v>6S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440010004</v>
      </c>
      <c r="H6989" s="134">
        <f>Systematic[[#This Row],[SampleVariableLabel]]+100*Systematic[[#This Row],[State]]</f>
        <v>440010904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440</v>
      </c>
      <c r="B6990" s="1">
        <f>IF(C6990=0,IF(B6989=Protocol!$V$20,1,B6989+1),B6989)</f>
        <v>1</v>
      </c>
      <c r="C6990" s="1">
        <f>IF(C6989+1=Protocol!$V$21,0,C6989+1)</f>
        <v>10</v>
      </c>
      <c r="D6990" s="1">
        <f t="shared" si="235"/>
        <v>5</v>
      </c>
      <c r="E6990" s="1" t="str">
        <f>INDEX(Protocol[Mark],MATCH(C6990,Protocol[Step],0))</f>
        <v>7Gp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440010005</v>
      </c>
      <c r="H6990" s="134">
        <f>Systematic[[#This Row],[SampleVariableLabel]]+100*Systematic[[#This Row],[State]]</f>
        <v>440011005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440</v>
      </c>
      <c r="B6991" s="1">
        <f>IF(C6991=0,IF(B6990=Protocol!$V$20,1,B6990+1),B6990)</f>
        <v>1</v>
      </c>
      <c r="C6991" s="1">
        <f>IF(C6990+1=Protocol!$V$21,0,C6990+1)</f>
        <v>11</v>
      </c>
      <c r="D6991" s="1">
        <f t="shared" si="235"/>
        <v>6</v>
      </c>
      <c r="E6991" s="1" t="str">
        <f>INDEX(Protocol[Mark],MATCH(C6991,Protocol[Step],0))</f>
        <v>8U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440010006</v>
      </c>
      <c r="H6991" s="134">
        <f>Systematic[[#This Row],[SampleVariableLabel]]+100*Systematic[[#This Row],[State]]</f>
        <v>440011106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440</v>
      </c>
      <c r="B6992" s="1">
        <f>IF(C6992=0,IF(B6991=Protocol!$V$20,1,B6991+1),B6991)</f>
        <v>1</v>
      </c>
      <c r="C6992" s="1">
        <f>IF(C6991+1=Protocol!$V$21,0,C6991+1)</f>
        <v>12</v>
      </c>
      <c r="D6992" s="1">
        <f t="shared" si="235"/>
        <v>1</v>
      </c>
      <c r="E6992" s="1" t="str">
        <f>INDEX(Protocol[Mark],MATCH(C6992,Protocol[Step],0))</f>
        <v>9Rot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440010001</v>
      </c>
      <c r="H6992" s="134">
        <f>Systematic[[#This Row],[SampleVariableLabel]]+100*Systematic[[#This Row],[State]]</f>
        <v>440011201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440</v>
      </c>
      <c r="B6993" s="1">
        <f>IF(C6993=0,IF(B6992=Protocol!$V$20,1,B6992+1),B6992)</f>
        <v>1</v>
      </c>
      <c r="C6993" s="1">
        <f>IF(C6992+1=Protocol!$V$21,0,C6992+1)</f>
        <v>13</v>
      </c>
      <c r="D6993" s="1">
        <f t="shared" si="235"/>
        <v>2</v>
      </c>
      <c r="E6993" s="1" t="str">
        <f>INDEX(Protocol[Mark],MATCH(C6993,Protocol[Step],0))</f>
        <v>10Ama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440010002</v>
      </c>
      <c r="H6993" s="134">
        <f>Systematic[[#This Row],[SampleVariableLabel]]+100*Systematic[[#This Row],[State]]</f>
        <v>440011302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441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441010003</v>
      </c>
      <c r="H6994" s="134">
        <f>Systematic[[#This Row],[SampleVariableLabel]]+100*Systematic[[#This Row],[State]]</f>
        <v>441010003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441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441010004</v>
      </c>
      <c r="H6995" s="134">
        <f>Systematic[[#This Row],[SampleVariableLabel]]+100*Systematic[[#This Row],[State]]</f>
        <v>441010104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441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(D)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441010005</v>
      </c>
      <c r="H6996" s="134">
        <f>Systematic[[#This Row],[SampleVariableLabel]]+100*Systematic[[#This Row],[State]]</f>
        <v>441010205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441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(M.1)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441010006</v>
      </c>
      <c r="H6997" s="134">
        <f>Systematic[[#This Row],[SampleVariableLabel]]+100*Systematic[[#This Row],[State]]</f>
        <v>441010306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441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441010001</v>
      </c>
      <c r="H6998" s="134">
        <f>Systematic[[#This Row],[SampleVariableLabel]]+100*Systematic[[#This Row],[State]]</f>
        <v>441010401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441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3M2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441010002</v>
      </c>
      <c r="H6999" s="134">
        <f>Systematic[[#This Row],[SampleVariableLabel]]+100*Systematic[[#This Row],[State]]</f>
        <v>441010502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441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M(c)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441010003</v>
      </c>
      <c r="H7000" s="134">
        <f>Systematic[[#This Row],[SampleVariableLabel]]+100*Systematic[[#This Row],[State]]</f>
        <v>441010603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441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4P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441010004</v>
      </c>
      <c r="H7001" s="134">
        <f>Systematic[[#This Row],[SampleVariableLabel]]+100*Systematic[[#This Row],[State]]</f>
        <v>441010704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441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5G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441010005</v>
      </c>
      <c r="H7002" s="134">
        <f>Systematic[[#This Row],[SampleVariableLabel]]+100*Systematic[[#This Row],[State]]</f>
        <v>441010805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441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6S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441010006</v>
      </c>
      <c r="H7003" s="134">
        <f>Systematic[[#This Row],[SampleVariableLabel]]+100*Systematic[[#This Row],[State]]</f>
        <v>441010906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441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7Gp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441010001</v>
      </c>
      <c r="H7004" s="134">
        <f>Systematic[[#This Row],[SampleVariableLabel]]+100*Systematic[[#This Row],[State]]</f>
        <v>441011001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441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8U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441010002</v>
      </c>
      <c r="H7005" s="134">
        <f>Systematic[[#This Row],[SampleVariableLabel]]+100*Systematic[[#This Row],[State]]</f>
        <v>441011102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441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9Rot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441010003</v>
      </c>
      <c r="H7006" s="134">
        <f>Systematic[[#This Row],[SampleVariableLabel]]+100*Systematic[[#This Row],[State]]</f>
        <v>441011203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441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10Ama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441010004</v>
      </c>
      <c r="H7007" s="134">
        <f>Systematic[[#This Row],[SampleVariableLabel]]+100*Systematic[[#This Row],[State]]</f>
        <v>441011304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442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R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442010005</v>
      </c>
      <c r="H7008" s="134">
        <f>Systematic[[#This Row],[SampleVariableLabel]]+100*Systematic[[#This Row],[State]]</f>
        <v>442010005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442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1Dig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442010006</v>
      </c>
      <c r="H7009" s="134">
        <f>Systematic[[#This Row],[SampleVariableLabel]]+100*Systematic[[#This Row],[State]]</f>
        <v>442010106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442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(D)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442010001</v>
      </c>
      <c r="H7010" s="134">
        <f>Systematic[[#This Row],[SampleVariableLabel]]+100*Systematic[[#This Row],[State]]</f>
        <v>442010201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442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(M.1)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442010002</v>
      </c>
      <c r="H7011" s="134">
        <f>Systematic[[#This Row],[SampleVariableLabel]]+100*Systematic[[#This Row],[State]]</f>
        <v>442010302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442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2Oct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442010003</v>
      </c>
      <c r="H7012" s="134">
        <f>Systematic[[#This Row],[SampleVariableLabel]]+100*Systematic[[#This Row],[State]]</f>
        <v>442010403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442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3M2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442010004</v>
      </c>
      <c r="H7013" s="134">
        <f>Systematic[[#This Row],[SampleVariableLabel]]+100*Systematic[[#This Row],[State]]</f>
        <v>442010504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442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M(c)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442010005</v>
      </c>
      <c r="H7014" s="134">
        <f>Systematic[[#This Row],[SampleVariableLabel]]+100*Systematic[[#This Row],[State]]</f>
        <v>442010605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442</v>
      </c>
      <c r="B7015" s="1">
        <f>IF(C7015=0,IF(B7014=Protocol!$V$20,1,B7014+1),B7014)</f>
        <v>1</v>
      </c>
      <c r="C7015" s="1">
        <f>IF(C7014+1=Protocol!$V$21,0,C7014+1)</f>
        <v>7</v>
      </c>
      <c r="D7015" s="1">
        <f t="shared" si="235"/>
        <v>6</v>
      </c>
      <c r="E7015" s="1" t="str">
        <f>INDEX(Protocol[Mark],MATCH(C7015,Protocol[Step],0))</f>
        <v>4P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442010006</v>
      </c>
      <c r="H7015" s="134">
        <f>Systematic[[#This Row],[SampleVariableLabel]]+100*Systematic[[#This Row],[State]]</f>
        <v>442010706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442</v>
      </c>
      <c r="B7016" s="1">
        <f>IF(C7016=0,IF(B7015=Protocol!$V$20,1,B7015+1),B7015)</f>
        <v>1</v>
      </c>
      <c r="C7016" s="1">
        <f>IF(C7015+1=Protocol!$V$21,0,C7015+1)</f>
        <v>8</v>
      </c>
      <c r="D7016" s="1">
        <f t="shared" si="235"/>
        <v>1</v>
      </c>
      <c r="E7016" s="1" t="str">
        <f>INDEX(Protocol[Mark],MATCH(C7016,Protocol[Step],0))</f>
        <v>5G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442010001</v>
      </c>
      <c r="H7016" s="134">
        <f>Systematic[[#This Row],[SampleVariableLabel]]+100*Systematic[[#This Row],[State]]</f>
        <v>442010801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442</v>
      </c>
      <c r="B7017" s="1">
        <f>IF(C7017=0,IF(B7016=Protocol!$V$20,1,B7016+1),B7016)</f>
        <v>1</v>
      </c>
      <c r="C7017" s="1">
        <f>IF(C7016+1=Protocol!$V$21,0,C7016+1)</f>
        <v>9</v>
      </c>
      <c r="D7017" s="1">
        <f t="shared" si="235"/>
        <v>2</v>
      </c>
      <c r="E7017" s="1" t="str">
        <f>INDEX(Protocol[Mark],MATCH(C7017,Protocol[Step],0))</f>
        <v>6S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442010002</v>
      </c>
      <c r="H7017" s="134">
        <f>Systematic[[#This Row],[SampleVariableLabel]]+100*Systematic[[#This Row],[State]]</f>
        <v>442010902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442</v>
      </c>
      <c r="B7018" s="1">
        <f>IF(C7018=0,IF(B7017=Protocol!$V$20,1,B7017+1),B7017)</f>
        <v>1</v>
      </c>
      <c r="C7018" s="1">
        <f>IF(C7017+1=Protocol!$V$21,0,C7017+1)</f>
        <v>10</v>
      </c>
      <c r="D7018" s="1">
        <f t="shared" si="235"/>
        <v>3</v>
      </c>
      <c r="E7018" s="1" t="str">
        <f>INDEX(Protocol[Mark],MATCH(C7018,Protocol[Step],0))</f>
        <v>7Gp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442010003</v>
      </c>
      <c r="H7018" s="134">
        <f>Systematic[[#This Row],[SampleVariableLabel]]+100*Systematic[[#This Row],[State]]</f>
        <v>442011003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442</v>
      </c>
      <c r="B7019" s="1">
        <f>IF(C7019=0,IF(B7018=Protocol!$V$20,1,B7018+1),B7018)</f>
        <v>1</v>
      </c>
      <c r="C7019" s="1">
        <f>IF(C7018+1=Protocol!$V$21,0,C7018+1)</f>
        <v>11</v>
      </c>
      <c r="D7019" s="1">
        <f t="shared" si="235"/>
        <v>4</v>
      </c>
      <c r="E7019" s="1" t="str">
        <f>INDEX(Protocol[Mark],MATCH(C7019,Protocol[Step],0))</f>
        <v>8U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442010004</v>
      </c>
      <c r="H7019" s="134">
        <f>Systematic[[#This Row],[SampleVariableLabel]]+100*Systematic[[#This Row],[State]]</f>
        <v>442011104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442</v>
      </c>
      <c r="B7020" s="1">
        <f>IF(C7020=0,IF(B7019=Protocol!$V$20,1,B7019+1),B7019)</f>
        <v>1</v>
      </c>
      <c r="C7020" s="1">
        <f>IF(C7019+1=Protocol!$V$21,0,C7019+1)</f>
        <v>12</v>
      </c>
      <c r="D7020" s="1">
        <f t="shared" si="235"/>
        <v>5</v>
      </c>
      <c r="E7020" s="1" t="str">
        <f>INDEX(Protocol[Mark],MATCH(C7020,Protocol[Step],0))</f>
        <v>9Rot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442010005</v>
      </c>
      <c r="H7020" s="134">
        <f>Systematic[[#This Row],[SampleVariableLabel]]+100*Systematic[[#This Row],[State]]</f>
        <v>442011205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442</v>
      </c>
      <c r="B7021" s="1">
        <f>IF(C7021=0,IF(B7020=Protocol!$V$20,1,B7020+1),B7020)</f>
        <v>1</v>
      </c>
      <c r="C7021" s="1">
        <f>IF(C7020+1=Protocol!$V$21,0,C7020+1)</f>
        <v>13</v>
      </c>
      <c r="D7021" s="1">
        <f t="shared" si="235"/>
        <v>6</v>
      </c>
      <c r="E7021" s="1" t="str">
        <f>INDEX(Protocol[Mark],MATCH(C7021,Protocol[Step],0))</f>
        <v>10Ama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442010006</v>
      </c>
      <c r="H7021" s="134">
        <f>Systematic[[#This Row],[SampleVariableLabel]]+100*Systematic[[#This Row],[State]]</f>
        <v>442011306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443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R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443010001</v>
      </c>
      <c r="H7022" s="134">
        <f>Systematic[[#This Row],[SampleVariableLabel]]+100*Systematic[[#This Row],[State]]</f>
        <v>443010001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443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1Dig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443010002</v>
      </c>
      <c r="H7023" s="134">
        <f>Systematic[[#This Row],[SampleVariableLabel]]+100*Systematic[[#This Row],[State]]</f>
        <v>443010102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443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(D)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443010003</v>
      </c>
      <c r="H7024" s="134">
        <f>Systematic[[#This Row],[SampleVariableLabel]]+100*Systematic[[#This Row],[State]]</f>
        <v>443010203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443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(M.1)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443010004</v>
      </c>
      <c r="H7025" s="134">
        <f>Systematic[[#This Row],[SampleVariableLabel]]+100*Systematic[[#This Row],[State]]</f>
        <v>443010304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443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2Oct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443010005</v>
      </c>
      <c r="H7026" s="134">
        <f>Systematic[[#This Row],[SampleVariableLabel]]+100*Systematic[[#This Row],[State]]</f>
        <v>443010405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443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3M2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443010006</v>
      </c>
      <c r="H7027" s="134">
        <f>Systematic[[#This Row],[SampleVariableLabel]]+100*Systematic[[#This Row],[State]]</f>
        <v>443010506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443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M(c)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443010001</v>
      </c>
      <c r="H7028" s="134">
        <f>Systematic[[#This Row],[SampleVariableLabel]]+100*Systematic[[#This Row],[State]]</f>
        <v>443010601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443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4P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443010002</v>
      </c>
      <c r="H7029" s="134">
        <f>Systematic[[#This Row],[SampleVariableLabel]]+100*Systematic[[#This Row],[State]]</f>
        <v>443010702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443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5G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443010003</v>
      </c>
      <c r="H7030" s="134">
        <f>Systematic[[#This Row],[SampleVariableLabel]]+100*Systematic[[#This Row],[State]]</f>
        <v>443010803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443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6S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443010004</v>
      </c>
      <c r="H7031" s="134">
        <f>Systematic[[#This Row],[SampleVariableLabel]]+100*Systematic[[#This Row],[State]]</f>
        <v>443010904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443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7Gp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443010005</v>
      </c>
      <c r="H7032" s="134">
        <f>Systematic[[#This Row],[SampleVariableLabel]]+100*Systematic[[#This Row],[State]]</f>
        <v>443011005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443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8U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443010006</v>
      </c>
      <c r="H7033" s="134">
        <f>Systematic[[#This Row],[SampleVariableLabel]]+100*Systematic[[#This Row],[State]]</f>
        <v>443011106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443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9Rot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443010001</v>
      </c>
      <c r="H7034" s="134">
        <f>Systematic[[#This Row],[SampleVariableLabel]]+100*Systematic[[#This Row],[State]]</f>
        <v>443011201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443</v>
      </c>
      <c r="B7035" s="1">
        <f>IF(C7035=0,IF(B7034=Protocol!$V$20,1,B7034+1),B7034)</f>
        <v>1</v>
      </c>
      <c r="C7035" s="1">
        <f>IF(C7034+1=Protocol!$V$21,0,C7034+1)</f>
        <v>13</v>
      </c>
      <c r="D7035" s="1">
        <f t="shared" si="235"/>
        <v>2</v>
      </c>
      <c r="E7035" s="1" t="str">
        <f>INDEX(Protocol[Mark],MATCH(C7035,Protocol[Step],0))</f>
        <v>10Ama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443010002</v>
      </c>
      <c r="H7035" s="134">
        <f>Systematic[[#This Row],[SampleVariableLabel]]+100*Systematic[[#This Row],[State]]</f>
        <v>443011302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444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R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444010003</v>
      </c>
      <c r="H7036" s="134">
        <f>Systematic[[#This Row],[SampleVariableLabel]]+100*Systematic[[#This Row],[State]]</f>
        <v>444010003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444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1Dig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444010004</v>
      </c>
      <c r="H7037" s="134">
        <f>Systematic[[#This Row],[SampleVariableLabel]]+100*Systematic[[#This Row],[State]]</f>
        <v>444010104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444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(D)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444010005</v>
      </c>
      <c r="H7038" s="134">
        <f>Systematic[[#This Row],[SampleVariableLabel]]+100*Systematic[[#This Row],[State]]</f>
        <v>444010205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444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(M.1)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444010006</v>
      </c>
      <c r="H7039" s="134">
        <f>Systematic[[#This Row],[SampleVariableLabel]]+100*Systematic[[#This Row],[State]]</f>
        <v>444010306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444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2Oct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444010001</v>
      </c>
      <c r="H7040" s="134">
        <f>Systematic[[#This Row],[SampleVariableLabel]]+100*Systematic[[#This Row],[State]]</f>
        <v>444010401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444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3M2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444010002</v>
      </c>
      <c r="H7041" s="134">
        <f>Systematic[[#This Row],[SampleVariableLabel]]+100*Systematic[[#This Row],[State]]</f>
        <v>444010502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444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M(c)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444010003</v>
      </c>
      <c r="H7042" s="134">
        <f>Systematic[[#This Row],[SampleVariableLabel]]+100*Systematic[[#This Row],[State]]</f>
        <v>444010603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444</v>
      </c>
      <c r="B7043" s="1">
        <f>IF(C7043=0,IF(B7042=Protocol!$V$20,1,B7042+1),B7042)</f>
        <v>1</v>
      </c>
      <c r="C7043" s="1">
        <f>IF(C7042+1=Protocol!$V$21,0,C7042+1)</f>
        <v>7</v>
      </c>
      <c r="D7043" s="1">
        <f t="shared" ref="D7043:D7106" si="237">IF(D7042=nVariables,1,D7042+1)</f>
        <v>4</v>
      </c>
      <c r="E7043" s="1" t="str">
        <f>INDEX(Protocol[Mark],MATCH(C7043,Protocol[Step],0))</f>
        <v>4P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444010004</v>
      </c>
      <c r="H7043" s="134">
        <f>Systematic[[#This Row],[SampleVariableLabel]]+100*Systematic[[#This Row],[State]]</f>
        <v>444010704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444</v>
      </c>
      <c r="B7044" s="1">
        <f>IF(C7044=0,IF(B7043=Protocol!$V$20,1,B7043+1),B7043)</f>
        <v>1</v>
      </c>
      <c r="C7044" s="1">
        <f>IF(C7043+1=Protocol!$V$21,0,C7043+1)</f>
        <v>8</v>
      </c>
      <c r="D7044" s="1">
        <f t="shared" si="237"/>
        <v>5</v>
      </c>
      <c r="E7044" s="1" t="str">
        <f>INDEX(Protocol[Mark],MATCH(C7044,Protocol[Step],0))</f>
        <v>5G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444010005</v>
      </c>
      <c r="H7044" s="134">
        <f>Systematic[[#This Row],[SampleVariableLabel]]+100*Systematic[[#This Row],[State]]</f>
        <v>444010805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444</v>
      </c>
      <c r="B7045" s="1">
        <f>IF(C7045=0,IF(B7044=Protocol!$V$20,1,B7044+1),B7044)</f>
        <v>1</v>
      </c>
      <c r="C7045" s="1">
        <f>IF(C7044+1=Protocol!$V$21,0,C7044+1)</f>
        <v>9</v>
      </c>
      <c r="D7045" s="1">
        <f t="shared" si="237"/>
        <v>6</v>
      </c>
      <c r="E7045" s="1" t="str">
        <f>INDEX(Protocol[Mark],MATCH(C7045,Protocol[Step],0))</f>
        <v>6S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444010006</v>
      </c>
      <c r="H7045" s="134">
        <f>Systematic[[#This Row],[SampleVariableLabel]]+100*Systematic[[#This Row],[State]]</f>
        <v>444010906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444</v>
      </c>
      <c r="B7046" s="1">
        <f>IF(C7046=0,IF(B7045=Protocol!$V$20,1,B7045+1),B7045)</f>
        <v>1</v>
      </c>
      <c r="C7046" s="1">
        <f>IF(C7045+1=Protocol!$V$21,0,C7045+1)</f>
        <v>10</v>
      </c>
      <c r="D7046" s="1">
        <f t="shared" si="237"/>
        <v>1</v>
      </c>
      <c r="E7046" s="1" t="str">
        <f>INDEX(Protocol[Mark],MATCH(C7046,Protocol[Step],0))</f>
        <v>7Gp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444010001</v>
      </c>
      <c r="H7046" s="134">
        <f>Systematic[[#This Row],[SampleVariableLabel]]+100*Systematic[[#This Row],[State]]</f>
        <v>444011001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444</v>
      </c>
      <c r="B7047" s="1">
        <f>IF(C7047=0,IF(B7046=Protocol!$V$20,1,B7046+1),B7046)</f>
        <v>1</v>
      </c>
      <c r="C7047" s="1">
        <f>IF(C7046+1=Protocol!$V$21,0,C7046+1)</f>
        <v>11</v>
      </c>
      <c r="D7047" s="1">
        <f t="shared" si="237"/>
        <v>2</v>
      </c>
      <c r="E7047" s="1" t="str">
        <f>INDEX(Protocol[Mark],MATCH(C7047,Protocol[Step],0))</f>
        <v>8U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444010002</v>
      </c>
      <c r="H7047" s="134">
        <f>Systematic[[#This Row],[SampleVariableLabel]]+100*Systematic[[#This Row],[State]]</f>
        <v>444011102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444</v>
      </c>
      <c r="B7048" s="1">
        <f>IF(C7048=0,IF(B7047=Protocol!$V$20,1,B7047+1),B7047)</f>
        <v>1</v>
      </c>
      <c r="C7048" s="1">
        <f>IF(C7047+1=Protocol!$V$21,0,C7047+1)</f>
        <v>12</v>
      </c>
      <c r="D7048" s="1">
        <f t="shared" si="237"/>
        <v>3</v>
      </c>
      <c r="E7048" s="1" t="str">
        <f>INDEX(Protocol[Mark],MATCH(C7048,Protocol[Step],0))</f>
        <v>9Rot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444010003</v>
      </c>
      <c r="H7048" s="134">
        <f>Systematic[[#This Row],[SampleVariableLabel]]+100*Systematic[[#This Row],[State]]</f>
        <v>444011203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444</v>
      </c>
      <c r="B7049" s="1">
        <f>IF(C7049=0,IF(B7048=Protocol!$V$20,1,B7048+1),B7048)</f>
        <v>1</v>
      </c>
      <c r="C7049" s="1">
        <f>IF(C7048+1=Protocol!$V$21,0,C7048+1)</f>
        <v>13</v>
      </c>
      <c r="D7049" s="1">
        <f t="shared" si="237"/>
        <v>4</v>
      </c>
      <c r="E7049" s="1" t="str">
        <f>INDEX(Protocol[Mark],MATCH(C7049,Protocol[Step],0))</f>
        <v>10Ama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444010004</v>
      </c>
      <c r="H7049" s="134">
        <f>Systematic[[#This Row],[SampleVariableLabel]]+100*Systematic[[#This Row],[State]]</f>
        <v>444011304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445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R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445010005</v>
      </c>
      <c r="H7050" s="134">
        <f>Systematic[[#This Row],[SampleVariableLabel]]+100*Systematic[[#This Row],[State]]</f>
        <v>445010005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445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1Dig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445010006</v>
      </c>
      <c r="H7051" s="134">
        <f>Systematic[[#This Row],[SampleVariableLabel]]+100*Systematic[[#This Row],[State]]</f>
        <v>445010106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445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(D)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445010001</v>
      </c>
      <c r="H7052" s="134">
        <f>Systematic[[#This Row],[SampleVariableLabel]]+100*Systematic[[#This Row],[State]]</f>
        <v>445010201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445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(M.1)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445010002</v>
      </c>
      <c r="H7053" s="134">
        <f>Systematic[[#This Row],[SampleVariableLabel]]+100*Systematic[[#This Row],[State]]</f>
        <v>445010302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445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2Oct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445010003</v>
      </c>
      <c r="H7054" s="134">
        <f>Systematic[[#This Row],[SampleVariableLabel]]+100*Systematic[[#This Row],[State]]</f>
        <v>445010403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445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3M2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445010004</v>
      </c>
      <c r="H7055" s="134">
        <f>Systematic[[#This Row],[SampleVariableLabel]]+100*Systematic[[#This Row],[State]]</f>
        <v>445010504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445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M(c)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445010005</v>
      </c>
      <c r="H7056" s="134">
        <f>Systematic[[#This Row],[SampleVariableLabel]]+100*Systematic[[#This Row],[State]]</f>
        <v>445010605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445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4P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445010006</v>
      </c>
      <c r="H7057" s="134">
        <f>Systematic[[#This Row],[SampleVariableLabel]]+100*Systematic[[#This Row],[State]]</f>
        <v>445010706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445</v>
      </c>
      <c r="B7058" s="1">
        <f>IF(C7058=0,IF(B7057=Protocol!$V$20,1,B7057+1),B7057)</f>
        <v>1</v>
      </c>
      <c r="C7058" s="1">
        <f>IF(C7057+1=Protocol!$V$21,0,C7057+1)</f>
        <v>8</v>
      </c>
      <c r="D7058" s="1">
        <f t="shared" si="237"/>
        <v>1</v>
      </c>
      <c r="E7058" s="1" t="str">
        <f>INDEX(Protocol[Mark],MATCH(C7058,Protocol[Step],0))</f>
        <v>5G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445010001</v>
      </c>
      <c r="H7058" s="134">
        <f>Systematic[[#This Row],[SampleVariableLabel]]+100*Systematic[[#This Row],[State]]</f>
        <v>445010801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445</v>
      </c>
      <c r="B7059" s="1">
        <f>IF(C7059=0,IF(B7058=Protocol!$V$20,1,B7058+1),B7058)</f>
        <v>1</v>
      </c>
      <c r="C7059" s="1">
        <f>IF(C7058+1=Protocol!$V$21,0,C7058+1)</f>
        <v>9</v>
      </c>
      <c r="D7059" s="1">
        <f t="shared" si="237"/>
        <v>2</v>
      </c>
      <c r="E7059" s="1" t="str">
        <f>INDEX(Protocol[Mark],MATCH(C7059,Protocol[Step],0))</f>
        <v>6S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445010002</v>
      </c>
      <c r="H7059" s="134">
        <f>Systematic[[#This Row],[SampleVariableLabel]]+100*Systematic[[#This Row],[State]]</f>
        <v>445010902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445</v>
      </c>
      <c r="B7060" s="1">
        <f>IF(C7060=0,IF(B7059=Protocol!$V$20,1,B7059+1),B7059)</f>
        <v>1</v>
      </c>
      <c r="C7060" s="1">
        <f>IF(C7059+1=Protocol!$V$21,0,C7059+1)</f>
        <v>10</v>
      </c>
      <c r="D7060" s="1">
        <f t="shared" si="237"/>
        <v>3</v>
      </c>
      <c r="E7060" s="1" t="str">
        <f>INDEX(Protocol[Mark],MATCH(C7060,Protocol[Step],0))</f>
        <v>7Gp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445010003</v>
      </c>
      <c r="H7060" s="134">
        <f>Systematic[[#This Row],[SampleVariableLabel]]+100*Systematic[[#This Row],[State]]</f>
        <v>445011003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445</v>
      </c>
      <c r="B7061" s="1">
        <f>IF(C7061=0,IF(B7060=Protocol!$V$20,1,B7060+1),B7060)</f>
        <v>1</v>
      </c>
      <c r="C7061" s="1">
        <f>IF(C7060+1=Protocol!$V$21,0,C7060+1)</f>
        <v>11</v>
      </c>
      <c r="D7061" s="1">
        <f t="shared" si="237"/>
        <v>4</v>
      </c>
      <c r="E7061" s="1" t="str">
        <f>INDEX(Protocol[Mark],MATCH(C7061,Protocol[Step],0))</f>
        <v>8U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445010004</v>
      </c>
      <c r="H7061" s="134">
        <f>Systematic[[#This Row],[SampleVariableLabel]]+100*Systematic[[#This Row],[State]]</f>
        <v>445011104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445</v>
      </c>
      <c r="B7062" s="1">
        <f>IF(C7062=0,IF(B7061=Protocol!$V$20,1,B7061+1),B7061)</f>
        <v>1</v>
      </c>
      <c r="C7062" s="1">
        <f>IF(C7061+1=Protocol!$V$21,0,C7061+1)</f>
        <v>12</v>
      </c>
      <c r="D7062" s="1">
        <f t="shared" si="237"/>
        <v>5</v>
      </c>
      <c r="E7062" s="1" t="str">
        <f>INDEX(Protocol[Mark],MATCH(C7062,Protocol[Step],0))</f>
        <v>9Rot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445010005</v>
      </c>
      <c r="H7062" s="134">
        <f>Systematic[[#This Row],[SampleVariableLabel]]+100*Systematic[[#This Row],[State]]</f>
        <v>445011205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445</v>
      </c>
      <c r="B7063" s="1">
        <f>IF(C7063=0,IF(B7062=Protocol!$V$20,1,B7062+1),B7062)</f>
        <v>1</v>
      </c>
      <c r="C7063" s="1">
        <f>IF(C7062+1=Protocol!$V$21,0,C7062+1)</f>
        <v>13</v>
      </c>
      <c r="D7063" s="1">
        <f t="shared" si="237"/>
        <v>6</v>
      </c>
      <c r="E7063" s="1" t="str">
        <f>INDEX(Protocol[Mark],MATCH(C7063,Protocol[Step],0))</f>
        <v>10Ama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445010006</v>
      </c>
      <c r="H7063" s="134">
        <f>Systematic[[#This Row],[SampleVariableLabel]]+100*Systematic[[#This Row],[State]]</f>
        <v>445011306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446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R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446010001</v>
      </c>
      <c r="H7064" s="134">
        <f>Systematic[[#This Row],[SampleVariableLabel]]+100*Systematic[[#This Row],[State]]</f>
        <v>446010001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446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1Dig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446010002</v>
      </c>
      <c r="H7065" s="134">
        <f>Systematic[[#This Row],[SampleVariableLabel]]+100*Systematic[[#This Row],[State]]</f>
        <v>446010102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446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(D)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446010003</v>
      </c>
      <c r="H7066" s="134">
        <f>Systematic[[#This Row],[SampleVariableLabel]]+100*Systematic[[#This Row],[State]]</f>
        <v>446010203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446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(M.1)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446010004</v>
      </c>
      <c r="H7067" s="134">
        <f>Systematic[[#This Row],[SampleVariableLabel]]+100*Systematic[[#This Row],[State]]</f>
        <v>446010304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446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2Oct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446010005</v>
      </c>
      <c r="H7068" s="134">
        <f>Systematic[[#This Row],[SampleVariableLabel]]+100*Systematic[[#This Row],[State]]</f>
        <v>446010405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446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3M2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446010006</v>
      </c>
      <c r="H7069" s="134">
        <f>Systematic[[#This Row],[SampleVariableLabel]]+100*Systematic[[#This Row],[State]]</f>
        <v>446010506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446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M(c)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446010001</v>
      </c>
      <c r="H7070" s="134">
        <f>Systematic[[#This Row],[SampleVariableLabel]]+100*Systematic[[#This Row],[State]]</f>
        <v>446010601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446</v>
      </c>
      <c r="B7071" s="1">
        <f>IF(C7071=0,IF(B7070=Protocol!$V$20,1,B7070+1),B7070)</f>
        <v>1</v>
      </c>
      <c r="C7071" s="1">
        <f>IF(C7070+1=Protocol!$V$21,0,C7070+1)</f>
        <v>7</v>
      </c>
      <c r="D7071" s="1">
        <f t="shared" si="237"/>
        <v>2</v>
      </c>
      <c r="E7071" s="1" t="str">
        <f>INDEX(Protocol[Mark],MATCH(C7071,Protocol[Step],0))</f>
        <v>4P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446010002</v>
      </c>
      <c r="H7071" s="134">
        <f>Systematic[[#This Row],[SampleVariableLabel]]+100*Systematic[[#This Row],[State]]</f>
        <v>446010702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446</v>
      </c>
      <c r="B7072" s="1">
        <f>IF(C7072=0,IF(B7071=Protocol!$V$20,1,B7071+1),B7071)</f>
        <v>1</v>
      </c>
      <c r="C7072" s="1">
        <f>IF(C7071+1=Protocol!$V$21,0,C7071+1)</f>
        <v>8</v>
      </c>
      <c r="D7072" s="1">
        <f t="shared" si="237"/>
        <v>3</v>
      </c>
      <c r="E7072" s="1" t="str">
        <f>INDEX(Protocol[Mark],MATCH(C7072,Protocol[Step],0))</f>
        <v>5G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446010003</v>
      </c>
      <c r="H7072" s="134">
        <f>Systematic[[#This Row],[SampleVariableLabel]]+100*Systematic[[#This Row],[State]]</f>
        <v>446010803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446</v>
      </c>
      <c r="B7073" s="1">
        <f>IF(C7073=0,IF(B7072=Protocol!$V$20,1,B7072+1),B7072)</f>
        <v>1</v>
      </c>
      <c r="C7073" s="1">
        <f>IF(C7072+1=Protocol!$V$21,0,C7072+1)</f>
        <v>9</v>
      </c>
      <c r="D7073" s="1">
        <f t="shared" si="237"/>
        <v>4</v>
      </c>
      <c r="E7073" s="1" t="str">
        <f>INDEX(Protocol[Mark],MATCH(C7073,Protocol[Step],0))</f>
        <v>6S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446010004</v>
      </c>
      <c r="H7073" s="134">
        <f>Systematic[[#This Row],[SampleVariableLabel]]+100*Systematic[[#This Row],[State]]</f>
        <v>446010904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446</v>
      </c>
      <c r="B7074" s="1">
        <f>IF(C7074=0,IF(B7073=Protocol!$V$20,1,B7073+1),B7073)</f>
        <v>1</v>
      </c>
      <c r="C7074" s="1">
        <f>IF(C7073+1=Protocol!$V$21,0,C7073+1)</f>
        <v>10</v>
      </c>
      <c r="D7074" s="1">
        <f t="shared" si="237"/>
        <v>5</v>
      </c>
      <c r="E7074" s="1" t="str">
        <f>INDEX(Protocol[Mark],MATCH(C7074,Protocol[Step],0))</f>
        <v>7Gp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446010005</v>
      </c>
      <c r="H7074" s="134">
        <f>Systematic[[#This Row],[SampleVariableLabel]]+100*Systematic[[#This Row],[State]]</f>
        <v>446011005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446</v>
      </c>
      <c r="B7075" s="1">
        <f>IF(C7075=0,IF(B7074=Protocol!$V$20,1,B7074+1),B7074)</f>
        <v>1</v>
      </c>
      <c r="C7075" s="1">
        <f>IF(C7074+1=Protocol!$V$21,0,C7074+1)</f>
        <v>11</v>
      </c>
      <c r="D7075" s="1">
        <f t="shared" si="237"/>
        <v>6</v>
      </c>
      <c r="E7075" s="1" t="str">
        <f>INDEX(Protocol[Mark],MATCH(C7075,Protocol[Step],0))</f>
        <v>8U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446010006</v>
      </c>
      <c r="H7075" s="134">
        <f>Systematic[[#This Row],[SampleVariableLabel]]+100*Systematic[[#This Row],[State]]</f>
        <v>446011106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446</v>
      </c>
      <c r="B7076" s="1">
        <f>IF(C7076=0,IF(B7075=Protocol!$V$20,1,B7075+1),B7075)</f>
        <v>1</v>
      </c>
      <c r="C7076" s="1">
        <f>IF(C7075+1=Protocol!$V$21,0,C7075+1)</f>
        <v>12</v>
      </c>
      <c r="D7076" s="1">
        <f t="shared" si="237"/>
        <v>1</v>
      </c>
      <c r="E7076" s="1" t="str">
        <f>INDEX(Protocol[Mark],MATCH(C7076,Protocol[Step],0))</f>
        <v>9Rot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446010001</v>
      </c>
      <c r="H7076" s="134">
        <f>Systematic[[#This Row],[SampleVariableLabel]]+100*Systematic[[#This Row],[State]]</f>
        <v>446011201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446</v>
      </c>
      <c r="B7077" s="1">
        <f>IF(C7077=0,IF(B7076=Protocol!$V$20,1,B7076+1),B7076)</f>
        <v>1</v>
      </c>
      <c r="C7077" s="1">
        <f>IF(C7076+1=Protocol!$V$21,0,C7076+1)</f>
        <v>13</v>
      </c>
      <c r="D7077" s="1">
        <f t="shared" si="237"/>
        <v>2</v>
      </c>
      <c r="E7077" s="1" t="str">
        <f>INDEX(Protocol[Mark],MATCH(C7077,Protocol[Step],0))</f>
        <v>10Ama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446010002</v>
      </c>
      <c r="H7077" s="134">
        <f>Systematic[[#This Row],[SampleVariableLabel]]+100*Systematic[[#This Row],[State]]</f>
        <v>446011302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447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R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447010003</v>
      </c>
      <c r="H7078" s="134">
        <f>Systematic[[#This Row],[SampleVariableLabel]]+100*Systematic[[#This Row],[State]]</f>
        <v>447010003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447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1Dig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447010004</v>
      </c>
      <c r="H7079" s="134">
        <f>Systematic[[#This Row],[SampleVariableLabel]]+100*Systematic[[#This Row],[State]]</f>
        <v>447010104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447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(D)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447010005</v>
      </c>
      <c r="H7080" s="134">
        <f>Systematic[[#This Row],[SampleVariableLabel]]+100*Systematic[[#This Row],[State]]</f>
        <v>447010205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447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(M.1)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447010006</v>
      </c>
      <c r="H7081" s="134">
        <f>Systematic[[#This Row],[SampleVariableLabel]]+100*Systematic[[#This Row],[State]]</f>
        <v>447010306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447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2Oct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447010001</v>
      </c>
      <c r="H7082" s="134">
        <f>Systematic[[#This Row],[SampleVariableLabel]]+100*Systematic[[#This Row],[State]]</f>
        <v>447010401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447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3M2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447010002</v>
      </c>
      <c r="H7083" s="134">
        <f>Systematic[[#This Row],[SampleVariableLabel]]+100*Systematic[[#This Row],[State]]</f>
        <v>447010502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447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M(c)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447010003</v>
      </c>
      <c r="H7084" s="134">
        <f>Systematic[[#This Row],[SampleVariableLabel]]+100*Systematic[[#This Row],[State]]</f>
        <v>447010603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447</v>
      </c>
      <c r="B7085" s="1">
        <f>IF(C7085=0,IF(B7084=Protocol!$V$20,1,B7084+1),B7084)</f>
        <v>1</v>
      </c>
      <c r="C7085" s="1">
        <f>IF(C7084+1=Protocol!$V$21,0,C7084+1)</f>
        <v>7</v>
      </c>
      <c r="D7085" s="1">
        <f t="shared" si="237"/>
        <v>4</v>
      </c>
      <c r="E7085" s="1" t="str">
        <f>INDEX(Protocol[Mark],MATCH(C7085,Protocol[Step],0))</f>
        <v>4P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447010004</v>
      </c>
      <c r="H7085" s="134">
        <f>Systematic[[#This Row],[SampleVariableLabel]]+100*Systematic[[#This Row],[State]]</f>
        <v>447010704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447</v>
      </c>
      <c r="B7086" s="1">
        <f>IF(C7086=0,IF(B7085=Protocol!$V$20,1,B7085+1),B7085)</f>
        <v>1</v>
      </c>
      <c r="C7086" s="1">
        <f>IF(C7085+1=Protocol!$V$21,0,C7085+1)</f>
        <v>8</v>
      </c>
      <c r="D7086" s="1">
        <f t="shared" si="237"/>
        <v>5</v>
      </c>
      <c r="E7086" s="1" t="str">
        <f>INDEX(Protocol[Mark],MATCH(C7086,Protocol[Step],0))</f>
        <v>5G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447010005</v>
      </c>
      <c r="H7086" s="134">
        <f>Systematic[[#This Row],[SampleVariableLabel]]+100*Systematic[[#This Row],[State]]</f>
        <v>447010805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447</v>
      </c>
      <c r="B7087" s="1">
        <f>IF(C7087=0,IF(B7086=Protocol!$V$20,1,B7086+1),B7086)</f>
        <v>1</v>
      </c>
      <c r="C7087" s="1">
        <f>IF(C7086+1=Protocol!$V$21,0,C7086+1)</f>
        <v>9</v>
      </c>
      <c r="D7087" s="1">
        <f t="shared" si="237"/>
        <v>6</v>
      </c>
      <c r="E7087" s="1" t="str">
        <f>INDEX(Protocol[Mark],MATCH(C7087,Protocol[Step],0))</f>
        <v>6S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447010006</v>
      </c>
      <c r="H7087" s="134">
        <f>Systematic[[#This Row],[SampleVariableLabel]]+100*Systematic[[#This Row],[State]]</f>
        <v>447010906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447</v>
      </c>
      <c r="B7088" s="1">
        <f>IF(C7088=0,IF(B7087=Protocol!$V$20,1,B7087+1),B7087)</f>
        <v>1</v>
      </c>
      <c r="C7088" s="1">
        <f>IF(C7087+1=Protocol!$V$21,0,C7087+1)</f>
        <v>10</v>
      </c>
      <c r="D7088" s="1">
        <f t="shared" si="237"/>
        <v>1</v>
      </c>
      <c r="E7088" s="1" t="str">
        <f>INDEX(Protocol[Mark],MATCH(C7088,Protocol[Step],0))</f>
        <v>7Gp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447010001</v>
      </c>
      <c r="H7088" s="134">
        <f>Systematic[[#This Row],[SampleVariableLabel]]+100*Systematic[[#This Row],[State]]</f>
        <v>447011001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447</v>
      </c>
      <c r="B7089" s="1">
        <f>IF(C7089=0,IF(B7088=Protocol!$V$20,1,B7088+1),B7088)</f>
        <v>1</v>
      </c>
      <c r="C7089" s="1">
        <f>IF(C7088+1=Protocol!$V$21,0,C7088+1)</f>
        <v>11</v>
      </c>
      <c r="D7089" s="1">
        <f t="shared" si="237"/>
        <v>2</v>
      </c>
      <c r="E7089" s="1" t="str">
        <f>INDEX(Protocol[Mark],MATCH(C7089,Protocol[Step],0))</f>
        <v>8U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447010002</v>
      </c>
      <c r="H7089" s="134">
        <f>Systematic[[#This Row],[SampleVariableLabel]]+100*Systematic[[#This Row],[State]]</f>
        <v>447011102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447</v>
      </c>
      <c r="B7090" s="1">
        <f>IF(C7090=0,IF(B7089=Protocol!$V$20,1,B7089+1),B7089)</f>
        <v>1</v>
      </c>
      <c r="C7090" s="1">
        <f>IF(C7089+1=Protocol!$V$21,0,C7089+1)</f>
        <v>12</v>
      </c>
      <c r="D7090" s="1">
        <f t="shared" si="237"/>
        <v>3</v>
      </c>
      <c r="E7090" s="1" t="str">
        <f>INDEX(Protocol[Mark],MATCH(C7090,Protocol[Step],0))</f>
        <v>9Rot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447010003</v>
      </c>
      <c r="H7090" s="134">
        <f>Systematic[[#This Row],[SampleVariableLabel]]+100*Systematic[[#This Row],[State]]</f>
        <v>447011203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447</v>
      </c>
      <c r="B7091" s="1">
        <f>IF(C7091=0,IF(B7090=Protocol!$V$20,1,B7090+1),B7090)</f>
        <v>1</v>
      </c>
      <c r="C7091" s="1">
        <f>IF(C7090+1=Protocol!$V$21,0,C7090+1)</f>
        <v>13</v>
      </c>
      <c r="D7091" s="1">
        <f t="shared" si="237"/>
        <v>4</v>
      </c>
      <c r="E7091" s="1" t="str">
        <f>INDEX(Protocol[Mark],MATCH(C7091,Protocol[Step],0))</f>
        <v>10Ama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447010004</v>
      </c>
      <c r="H7091" s="134">
        <f>Systematic[[#This Row],[SampleVariableLabel]]+100*Systematic[[#This Row],[State]]</f>
        <v>447011304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448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R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448010005</v>
      </c>
      <c r="H7092" s="134">
        <f>Systematic[[#This Row],[SampleVariableLabel]]+100*Systematic[[#This Row],[State]]</f>
        <v>448010005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448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1Dig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448010006</v>
      </c>
      <c r="H7093" s="134">
        <f>Systematic[[#This Row],[SampleVariableLabel]]+100*Systematic[[#This Row],[State]]</f>
        <v>448010106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448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(D)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448010001</v>
      </c>
      <c r="H7094" s="134">
        <f>Systematic[[#This Row],[SampleVariableLabel]]+100*Systematic[[#This Row],[State]]</f>
        <v>448010201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448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(M.1)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448010002</v>
      </c>
      <c r="H7095" s="134">
        <f>Systematic[[#This Row],[SampleVariableLabel]]+100*Systematic[[#This Row],[State]]</f>
        <v>448010302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448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2Oct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448010003</v>
      </c>
      <c r="H7096" s="134">
        <f>Systematic[[#This Row],[SampleVariableLabel]]+100*Systematic[[#This Row],[State]]</f>
        <v>448010403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448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3M2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448010004</v>
      </c>
      <c r="H7097" s="134">
        <f>Systematic[[#This Row],[SampleVariableLabel]]+100*Systematic[[#This Row],[State]]</f>
        <v>448010504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448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M(c)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448010005</v>
      </c>
      <c r="H7098" s="134">
        <f>Systematic[[#This Row],[SampleVariableLabel]]+100*Systematic[[#This Row],[State]]</f>
        <v>448010605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448</v>
      </c>
      <c r="B7099" s="1">
        <f>IF(C7099=0,IF(B7098=Protocol!$V$20,1,B7098+1),B7098)</f>
        <v>1</v>
      </c>
      <c r="C7099" s="1">
        <f>IF(C7098+1=Protocol!$V$21,0,C7098+1)</f>
        <v>7</v>
      </c>
      <c r="D7099" s="1">
        <f t="shared" si="237"/>
        <v>6</v>
      </c>
      <c r="E7099" s="1" t="str">
        <f>INDEX(Protocol[Mark],MATCH(C7099,Protocol[Step],0))</f>
        <v>4P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448010006</v>
      </c>
      <c r="H7099" s="134">
        <f>Systematic[[#This Row],[SampleVariableLabel]]+100*Systematic[[#This Row],[State]]</f>
        <v>448010706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448</v>
      </c>
      <c r="B7100" s="1">
        <f>IF(C7100=0,IF(B7099=Protocol!$V$20,1,B7099+1),B7099)</f>
        <v>1</v>
      </c>
      <c r="C7100" s="1">
        <f>IF(C7099+1=Protocol!$V$21,0,C7099+1)</f>
        <v>8</v>
      </c>
      <c r="D7100" s="1">
        <f t="shared" si="237"/>
        <v>1</v>
      </c>
      <c r="E7100" s="1" t="str">
        <f>INDEX(Protocol[Mark],MATCH(C7100,Protocol[Step],0))</f>
        <v>5G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448010001</v>
      </c>
      <c r="H7100" s="134">
        <f>Systematic[[#This Row],[SampleVariableLabel]]+100*Systematic[[#This Row],[State]]</f>
        <v>448010801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448</v>
      </c>
      <c r="B7101" s="1">
        <f>IF(C7101=0,IF(B7100=Protocol!$V$20,1,B7100+1),B7100)</f>
        <v>1</v>
      </c>
      <c r="C7101" s="1">
        <f>IF(C7100+1=Protocol!$V$21,0,C7100+1)</f>
        <v>9</v>
      </c>
      <c r="D7101" s="1">
        <f t="shared" si="237"/>
        <v>2</v>
      </c>
      <c r="E7101" s="1" t="str">
        <f>INDEX(Protocol[Mark],MATCH(C7101,Protocol[Step],0))</f>
        <v>6S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448010002</v>
      </c>
      <c r="H7101" s="134">
        <f>Systematic[[#This Row],[SampleVariableLabel]]+100*Systematic[[#This Row],[State]]</f>
        <v>448010902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448</v>
      </c>
      <c r="B7102" s="1">
        <f>IF(C7102=0,IF(B7101=Protocol!$V$20,1,B7101+1),B7101)</f>
        <v>1</v>
      </c>
      <c r="C7102" s="1">
        <f>IF(C7101+1=Protocol!$V$21,0,C7101+1)</f>
        <v>10</v>
      </c>
      <c r="D7102" s="1">
        <f t="shared" si="237"/>
        <v>3</v>
      </c>
      <c r="E7102" s="1" t="str">
        <f>INDEX(Protocol[Mark],MATCH(C7102,Protocol[Step],0))</f>
        <v>7Gp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448010003</v>
      </c>
      <c r="H7102" s="134">
        <f>Systematic[[#This Row],[SampleVariableLabel]]+100*Systematic[[#This Row],[State]]</f>
        <v>448011003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448</v>
      </c>
      <c r="B7103" s="1">
        <f>IF(C7103=0,IF(B7102=Protocol!$V$20,1,B7102+1),B7102)</f>
        <v>1</v>
      </c>
      <c r="C7103" s="1">
        <f>IF(C7102+1=Protocol!$V$21,0,C7102+1)</f>
        <v>11</v>
      </c>
      <c r="D7103" s="1">
        <f t="shared" si="237"/>
        <v>4</v>
      </c>
      <c r="E7103" s="1" t="str">
        <f>INDEX(Protocol[Mark],MATCH(C7103,Protocol[Step],0))</f>
        <v>8U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448010004</v>
      </c>
      <c r="H7103" s="134">
        <f>Systematic[[#This Row],[SampleVariableLabel]]+100*Systematic[[#This Row],[State]]</f>
        <v>448011104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448</v>
      </c>
      <c r="B7104" s="1">
        <f>IF(C7104=0,IF(B7103=Protocol!$V$20,1,B7103+1),B7103)</f>
        <v>1</v>
      </c>
      <c r="C7104" s="1">
        <f>IF(C7103+1=Protocol!$V$21,0,C7103+1)</f>
        <v>12</v>
      </c>
      <c r="D7104" s="1">
        <f t="shared" si="237"/>
        <v>5</v>
      </c>
      <c r="E7104" s="1" t="str">
        <f>INDEX(Protocol[Mark],MATCH(C7104,Protocol[Step],0))</f>
        <v>9Rot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448010005</v>
      </c>
      <c r="H7104" s="134">
        <f>Systematic[[#This Row],[SampleVariableLabel]]+100*Systematic[[#This Row],[State]]</f>
        <v>448011205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448</v>
      </c>
      <c r="B7105" s="1">
        <f>IF(C7105=0,IF(B7104=Protocol!$V$20,1,B7104+1),B7104)</f>
        <v>1</v>
      </c>
      <c r="C7105" s="1">
        <f>IF(C7104+1=Protocol!$V$21,0,C7104+1)</f>
        <v>13</v>
      </c>
      <c r="D7105" s="1">
        <f t="shared" si="237"/>
        <v>6</v>
      </c>
      <c r="E7105" s="1" t="str">
        <f>INDEX(Protocol[Mark],MATCH(C7105,Protocol[Step],0))</f>
        <v>10Ama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448010006</v>
      </c>
      <c r="H7105" s="134">
        <f>Systematic[[#This Row],[SampleVariableLabel]]+100*Systematic[[#This Row],[State]]</f>
        <v>448011306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449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R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449010001</v>
      </c>
      <c r="H7106" s="134">
        <f>Systematic[[#This Row],[SampleVariableLabel]]+100*Systematic[[#This Row],[State]]</f>
        <v>449010001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449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449010002</v>
      </c>
      <c r="H7107" s="134">
        <f>Systematic[[#This Row],[SampleVariableLabel]]+100*Systematic[[#This Row],[State]]</f>
        <v>449010102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449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(D)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449010003</v>
      </c>
      <c r="H7108" s="134">
        <f>Systematic[[#This Row],[SampleVariableLabel]]+100*Systematic[[#This Row],[State]]</f>
        <v>449010203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449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(M.1)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449010004</v>
      </c>
      <c r="H7109" s="134">
        <f>Systematic[[#This Row],[SampleVariableLabel]]+100*Systematic[[#This Row],[State]]</f>
        <v>449010304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449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449010005</v>
      </c>
      <c r="H7110" s="134">
        <f>Systematic[[#This Row],[SampleVariableLabel]]+100*Systematic[[#This Row],[State]]</f>
        <v>449010405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449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3M2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449010006</v>
      </c>
      <c r="H7111" s="134">
        <f>Systematic[[#This Row],[SampleVariableLabel]]+100*Systematic[[#This Row],[State]]</f>
        <v>449010506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449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M(c)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449010001</v>
      </c>
      <c r="H7112" s="134">
        <f>Systematic[[#This Row],[SampleVariableLabel]]+100*Systematic[[#This Row],[State]]</f>
        <v>449010601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449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4P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449010002</v>
      </c>
      <c r="H7113" s="134">
        <f>Systematic[[#This Row],[SampleVariableLabel]]+100*Systematic[[#This Row],[State]]</f>
        <v>449010702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449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5G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449010003</v>
      </c>
      <c r="H7114" s="134">
        <f>Systematic[[#This Row],[SampleVariableLabel]]+100*Systematic[[#This Row],[State]]</f>
        <v>449010803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449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6S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449010004</v>
      </c>
      <c r="H7115" s="134">
        <f>Systematic[[#This Row],[SampleVariableLabel]]+100*Systematic[[#This Row],[State]]</f>
        <v>449010904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449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7Gp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449010005</v>
      </c>
      <c r="H7116" s="134">
        <f>Systematic[[#This Row],[SampleVariableLabel]]+100*Systematic[[#This Row],[State]]</f>
        <v>449011005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449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8U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449010006</v>
      </c>
      <c r="H7117" s="134">
        <f>Systematic[[#This Row],[SampleVariableLabel]]+100*Systematic[[#This Row],[State]]</f>
        <v>449011106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449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9Rot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449010001</v>
      </c>
      <c r="H7118" s="134">
        <f>Systematic[[#This Row],[SampleVariableLabel]]+100*Systematic[[#This Row],[State]]</f>
        <v>449011201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449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10Ama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449010002</v>
      </c>
      <c r="H7119" s="134">
        <f>Systematic[[#This Row],[SampleVariableLabel]]+100*Systematic[[#This Row],[State]]</f>
        <v>449011302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450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R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450010003</v>
      </c>
      <c r="H7120" s="134">
        <f>Systematic[[#This Row],[SampleVariableLabel]]+100*Systematic[[#This Row],[State]]</f>
        <v>450010003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450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1Dig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450010004</v>
      </c>
      <c r="H7121" s="134">
        <f>Systematic[[#This Row],[SampleVariableLabel]]+100*Systematic[[#This Row],[State]]</f>
        <v>450010104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450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(D)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450010005</v>
      </c>
      <c r="H7122" s="134">
        <f>Systematic[[#This Row],[SampleVariableLabel]]+100*Systematic[[#This Row],[State]]</f>
        <v>450010205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450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(M.1)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450010006</v>
      </c>
      <c r="H7123" s="134">
        <f>Systematic[[#This Row],[SampleVariableLabel]]+100*Systematic[[#This Row],[State]]</f>
        <v>450010306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450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2Oct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450010001</v>
      </c>
      <c r="H7124" s="134">
        <f>Systematic[[#This Row],[SampleVariableLabel]]+100*Systematic[[#This Row],[State]]</f>
        <v>450010401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450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3M2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450010002</v>
      </c>
      <c r="H7125" s="134">
        <f>Systematic[[#This Row],[SampleVariableLabel]]+100*Systematic[[#This Row],[State]]</f>
        <v>450010502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450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M(c)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450010003</v>
      </c>
      <c r="H7126" s="134">
        <f>Systematic[[#This Row],[SampleVariableLabel]]+100*Systematic[[#This Row],[State]]</f>
        <v>450010603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450</v>
      </c>
      <c r="B7127" s="1">
        <f>IF(C7127=0,IF(B7126=Protocol!$V$20,1,B7126+1),B7126)</f>
        <v>1</v>
      </c>
      <c r="C7127" s="1">
        <f>IF(C7126+1=Protocol!$V$21,0,C7126+1)</f>
        <v>7</v>
      </c>
      <c r="D7127" s="1">
        <f t="shared" si="239"/>
        <v>4</v>
      </c>
      <c r="E7127" s="1" t="str">
        <f>INDEX(Protocol[Mark],MATCH(C7127,Protocol[Step],0))</f>
        <v>4P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450010004</v>
      </c>
      <c r="H7127" s="134">
        <f>Systematic[[#This Row],[SampleVariableLabel]]+100*Systematic[[#This Row],[State]]</f>
        <v>450010704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450</v>
      </c>
      <c r="B7128" s="1">
        <f>IF(C7128=0,IF(B7127=Protocol!$V$20,1,B7127+1),B7127)</f>
        <v>1</v>
      </c>
      <c r="C7128" s="1">
        <f>IF(C7127+1=Protocol!$V$21,0,C7127+1)</f>
        <v>8</v>
      </c>
      <c r="D7128" s="1">
        <f t="shared" si="239"/>
        <v>5</v>
      </c>
      <c r="E7128" s="1" t="str">
        <f>INDEX(Protocol[Mark],MATCH(C7128,Protocol[Step],0))</f>
        <v>5G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450010005</v>
      </c>
      <c r="H7128" s="134">
        <f>Systematic[[#This Row],[SampleVariableLabel]]+100*Systematic[[#This Row],[State]]</f>
        <v>450010805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450</v>
      </c>
      <c r="B7129" s="1">
        <f>IF(C7129=0,IF(B7128=Protocol!$V$20,1,B7128+1),B7128)</f>
        <v>1</v>
      </c>
      <c r="C7129" s="1">
        <f>IF(C7128+1=Protocol!$V$21,0,C7128+1)</f>
        <v>9</v>
      </c>
      <c r="D7129" s="1">
        <f t="shared" si="239"/>
        <v>6</v>
      </c>
      <c r="E7129" s="1" t="str">
        <f>INDEX(Protocol[Mark],MATCH(C7129,Protocol[Step],0))</f>
        <v>6S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450010006</v>
      </c>
      <c r="H7129" s="134">
        <f>Systematic[[#This Row],[SampleVariableLabel]]+100*Systematic[[#This Row],[State]]</f>
        <v>450010906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450</v>
      </c>
      <c r="B7130" s="1">
        <f>IF(C7130=0,IF(B7129=Protocol!$V$20,1,B7129+1),B7129)</f>
        <v>1</v>
      </c>
      <c r="C7130" s="1">
        <f>IF(C7129+1=Protocol!$V$21,0,C7129+1)</f>
        <v>10</v>
      </c>
      <c r="D7130" s="1">
        <f t="shared" si="239"/>
        <v>1</v>
      </c>
      <c r="E7130" s="1" t="str">
        <f>INDEX(Protocol[Mark],MATCH(C7130,Protocol[Step],0))</f>
        <v>7Gp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450010001</v>
      </c>
      <c r="H7130" s="134">
        <f>Systematic[[#This Row],[SampleVariableLabel]]+100*Systematic[[#This Row],[State]]</f>
        <v>450011001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450</v>
      </c>
      <c r="B7131" s="1">
        <f>IF(C7131=0,IF(B7130=Protocol!$V$20,1,B7130+1),B7130)</f>
        <v>1</v>
      </c>
      <c r="C7131" s="1">
        <f>IF(C7130+1=Protocol!$V$21,0,C7130+1)</f>
        <v>11</v>
      </c>
      <c r="D7131" s="1">
        <f t="shared" si="239"/>
        <v>2</v>
      </c>
      <c r="E7131" s="1" t="str">
        <f>INDEX(Protocol[Mark],MATCH(C7131,Protocol[Step],0))</f>
        <v>8U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450010002</v>
      </c>
      <c r="H7131" s="134">
        <f>Systematic[[#This Row],[SampleVariableLabel]]+100*Systematic[[#This Row],[State]]</f>
        <v>450011102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450</v>
      </c>
      <c r="B7132" s="1">
        <f>IF(C7132=0,IF(B7131=Protocol!$V$20,1,B7131+1),B7131)</f>
        <v>1</v>
      </c>
      <c r="C7132" s="1">
        <f>IF(C7131+1=Protocol!$V$21,0,C7131+1)</f>
        <v>12</v>
      </c>
      <c r="D7132" s="1">
        <f t="shared" si="239"/>
        <v>3</v>
      </c>
      <c r="E7132" s="1" t="str">
        <f>INDEX(Protocol[Mark],MATCH(C7132,Protocol[Step],0))</f>
        <v>9Rot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450010003</v>
      </c>
      <c r="H7132" s="134">
        <f>Systematic[[#This Row],[SampleVariableLabel]]+100*Systematic[[#This Row],[State]]</f>
        <v>450011203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450</v>
      </c>
      <c r="B7133" s="1">
        <f>IF(C7133=0,IF(B7132=Protocol!$V$20,1,B7132+1),B7132)</f>
        <v>1</v>
      </c>
      <c r="C7133" s="1">
        <f>IF(C7132+1=Protocol!$V$21,0,C7132+1)</f>
        <v>13</v>
      </c>
      <c r="D7133" s="1">
        <f t="shared" si="239"/>
        <v>4</v>
      </c>
      <c r="E7133" s="1" t="str">
        <f>INDEX(Protocol[Mark],MATCH(C7133,Protocol[Step],0))</f>
        <v>10Ama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450010004</v>
      </c>
      <c r="H7133" s="134">
        <f>Systematic[[#This Row],[SampleVariableLabel]]+100*Systematic[[#This Row],[State]]</f>
        <v>450011304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451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R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451010005</v>
      </c>
      <c r="H7134" s="134">
        <f>Systematic[[#This Row],[SampleVariableLabel]]+100*Systematic[[#This Row],[State]]</f>
        <v>451010005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451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1Dig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451010006</v>
      </c>
      <c r="H7135" s="134">
        <f>Systematic[[#This Row],[SampleVariableLabel]]+100*Systematic[[#This Row],[State]]</f>
        <v>451010106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451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(D)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451010001</v>
      </c>
      <c r="H7136" s="134">
        <f>Systematic[[#This Row],[SampleVariableLabel]]+100*Systematic[[#This Row],[State]]</f>
        <v>451010201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451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(M.1)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451010002</v>
      </c>
      <c r="H7137" s="134">
        <f>Systematic[[#This Row],[SampleVariableLabel]]+100*Systematic[[#This Row],[State]]</f>
        <v>451010302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451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2Oct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451010003</v>
      </c>
      <c r="H7138" s="134">
        <f>Systematic[[#This Row],[SampleVariableLabel]]+100*Systematic[[#This Row],[State]]</f>
        <v>451010403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451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3M2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451010004</v>
      </c>
      <c r="H7139" s="134">
        <f>Systematic[[#This Row],[SampleVariableLabel]]+100*Systematic[[#This Row],[State]]</f>
        <v>451010504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451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M(c)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451010005</v>
      </c>
      <c r="H7140" s="134">
        <f>Systematic[[#This Row],[SampleVariableLabel]]+100*Systematic[[#This Row],[State]]</f>
        <v>451010605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451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4P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451010006</v>
      </c>
      <c r="H7141" s="134">
        <f>Systematic[[#This Row],[SampleVariableLabel]]+100*Systematic[[#This Row],[State]]</f>
        <v>451010706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451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5G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451010001</v>
      </c>
      <c r="H7142" s="134">
        <f>Systematic[[#This Row],[SampleVariableLabel]]+100*Systematic[[#This Row],[State]]</f>
        <v>451010801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451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6S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451010002</v>
      </c>
      <c r="H7143" s="134">
        <f>Systematic[[#This Row],[SampleVariableLabel]]+100*Systematic[[#This Row],[State]]</f>
        <v>451010902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451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7Gp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451010003</v>
      </c>
      <c r="H7144" s="134">
        <f>Systematic[[#This Row],[SampleVariableLabel]]+100*Systematic[[#This Row],[State]]</f>
        <v>451011003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451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8U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451010004</v>
      </c>
      <c r="H7145" s="134">
        <f>Systematic[[#This Row],[SampleVariableLabel]]+100*Systematic[[#This Row],[State]]</f>
        <v>451011104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451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9Rot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451010005</v>
      </c>
      <c r="H7146" s="134">
        <f>Systematic[[#This Row],[SampleVariableLabel]]+100*Systematic[[#This Row],[State]]</f>
        <v>451011205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451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10Ama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451010006</v>
      </c>
      <c r="H7147" s="134">
        <f>Systematic[[#This Row],[SampleVariableLabel]]+100*Systematic[[#This Row],[State]]</f>
        <v>451011306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452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R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452010001</v>
      </c>
      <c r="H7148" s="134">
        <f>Systematic[[#This Row],[SampleVariableLabel]]+100*Systematic[[#This Row],[State]]</f>
        <v>452010001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452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1Dig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452010002</v>
      </c>
      <c r="H7149" s="134">
        <f>Systematic[[#This Row],[SampleVariableLabel]]+100*Systematic[[#This Row],[State]]</f>
        <v>452010102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452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(D)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452010003</v>
      </c>
      <c r="H7150" s="134">
        <f>Systematic[[#This Row],[SampleVariableLabel]]+100*Systematic[[#This Row],[State]]</f>
        <v>452010203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452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(M.1)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452010004</v>
      </c>
      <c r="H7151" s="134">
        <f>Systematic[[#This Row],[SampleVariableLabel]]+100*Systematic[[#This Row],[State]]</f>
        <v>452010304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452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2Oct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452010005</v>
      </c>
      <c r="H7152" s="134">
        <f>Systematic[[#This Row],[SampleVariableLabel]]+100*Systematic[[#This Row],[State]]</f>
        <v>452010405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452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3M2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452010006</v>
      </c>
      <c r="H7153" s="134">
        <f>Systematic[[#This Row],[SampleVariableLabel]]+100*Systematic[[#This Row],[State]]</f>
        <v>452010506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452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M(c)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452010001</v>
      </c>
      <c r="H7154" s="134">
        <f>Systematic[[#This Row],[SampleVariableLabel]]+100*Systematic[[#This Row],[State]]</f>
        <v>452010601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452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4P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452010002</v>
      </c>
      <c r="H7155" s="134">
        <f>Systematic[[#This Row],[SampleVariableLabel]]+100*Systematic[[#This Row],[State]]</f>
        <v>452010702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452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5G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452010003</v>
      </c>
      <c r="H7156" s="134">
        <f>Systematic[[#This Row],[SampleVariableLabel]]+100*Systematic[[#This Row],[State]]</f>
        <v>452010803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452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6S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452010004</v>
      </c>
      <c r="H7157" s="134">
        <f>Systematic[[#This Row],[SampleVariableLabel]]+100*Systematic[[#This Row],[State]]</f>
        <v>452010904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452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7Gp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452010005</v>
      </c>
      <c r="H7158" s="134">
        <f>Systematic[[#This Row],[SampleVariableLabel]]+100*Systematic[[#This Row],[State]]</f>
        <v>452011005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452</v>
      </c>
      <c r="B7159" s="1">
        <f>IF(C7159=0,IF(B7158=Protocol!$V$20,1,B7158+1),B7158)</f>
        <v>1</v>
      </c>
      <c r="C7159" s="1">
        <f>IF(C7158+1=Protocol!$V$21,0,C7158+1)</f>
        <v>11</v>
      </c>
      <c r="D7159" s="1">
        <f t="shared" si="239"/>
        <v>6</v>
      </c>
      <c r="E7159" s="1" t="str">
        <f>INDEX(Protocol[Mark],MATCH(C7159,Protocol[Step],0))</f>
        <v>8U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452010006</v>
      </c>
      <c r="H7159" s="134">
        <f>Systematic[[#This Row],[SampleVariableLabel]]+100*Systematic[[#This Row],[State]]</f>
        <v>452011106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452</v>
      </c>
      <c r="B7160" s="1">
        <f>IF(C7160=0,IF(B7159=Protocol!$V$20,1,B7159+1),B7159)</f>
        <v>1</v>
      </c>
      <c r="C7160" s="1">
        <f>IF(C7159+1=Protocol!$V$21,0,C7159+1)</f>
        <v>12</v>
      </c>
      <c r="D7160" s="1">
        <f t="shared" si="239"/>
        <v>1</v>
      </c>
      <c r="E7160" s="1" t="str">
        <f>INDEX(Protocol[Mark],MATCH(C7160,Protocol[Step],0))</f>
        <v>9Rot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452010001</v>
      </c>
      <c r="H7160" s="134">
        <f>Systematic[[#This Row],[SampleVariableLabel]]+100*Systematic[[#This Row],[State]]</f>
        <v>452011201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452</v>
      </c>
      <c r="B7161" s="1">
        <f>IF(C7161=0,IF(B7160=Protocol!$V$20,1,B7160+1),B7160)</f>
        <v>1</v>
      </c>
      <c r="C7161" s="1">
        <f>IF(C7160+1=Protocol!$V$21,0,C7160+1)</f>
        <v>13</v>
      </c>
      <c r="D7161" s="1">
        <f t="shared" si="239"/>
        <v>2</v>
      </c>
      <c r="E7161" s="1" t="str">
        <f>INDEX(Protocol[Mark],MATCH(C7161,Protocol[Step],0))</f>
        <v>10Ama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452010002</v>
      </c>
      <c r="H7161" s="134">
        <f>Systematic[[#This Row],[SampleVariableLabel]]+100*Systematic[[#This Row],[State]]</f>
        <v>452011302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453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R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453010003</v>
      </c>
      <c r="H7162" s="134">
        <f>Systematic[[#This Row],[SampleVariableLabel]]+100*Systematic[[#This Row],[State]]</f>
        <v>453010003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453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1Dig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453010004</v>
      </c>
      <c r="H7163" s="134">
        <f>Systematic[[#This Row],[SampleVariableLabel]]+100*Systematic[[#This Row],[State]]</f>
        <v>453010104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453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(D)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453010005</v>
      </c>
      <c r="H7164" s="134">
        <f>Systematic[[#This Row],[SampleVariableLabel]]+100*Systematic[[#This Row],[State]]</f>
        <v>453010205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453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(M.1)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453010006</v>
      </c>
      <c r="H7165" s="134">
        <f>Systematic[[#This Row],[SampleVariableLabel]]+100*Systematic[[#This Row],[State]]</f>
        <v>453010306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453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2Oct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453010001</v>
      </c>
      <c r="H7166" s="134">
        <f>Systematic[[#This Row],[SampleVariableLabel]]+100*Systematic[[#This Row],[State]]</f>
        <v>453010401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453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3M2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453010002</v>
      </c>
      <c r="H7167" s="134">
        <f>Systematic[[#This Row],[SampleVariableLabel]]+100*Systematic[[#This Row],[State]]</f>
        <v>453010502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453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M(c)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453010003</v>
      </c>
      <c r="H7168" s="134">
        <f>Systematic[[#This Row],[SampleVariableLabel]]+100*Systematic[[#This Row],[State]]</f>
        <v>453010603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453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4P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453010004</v>
      </c>
      <c r="H7169" s="134">
        <f>Systematic[[#This Row],[SampleVariableLabel]]+100*Systematic[[#This Row],[State]]</f>
        <v>453010704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453</v>
      </c>
      <c r="B7170" s="1">
        <f>IF(C7170=0,IF(B7169=Protocol!$V$20,1,B7169+1),B7169)</f>
        <v>1</v>
      </c>
      <c r="C7170" s="1">
        <f>IF(C7169+1=Protocol!$V$21,0,C7169+1)</f>
        <v>8</v>
      </c>
      <c r="D7170" s="1">
        <f t="shared" si="239"/>
        <v>5</v>
      </c>
      <c r="E7170" s="1" t="str">
        <f>INDEX(Protocol[Mark],MATCH(C7170,Protocol[Step],0))</f>
        <v>5G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453010005</v>
      </c>
      <c r="H7170" s="134">
        <f>Systematic[[#This Row],[SampleVariableLabel]]+100*Systematic[[#This Row],[State]]</f>
        <v>453010805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453</v>
      </c>
      <c r="B7171" s="1">
        <f>IF(C7171=0,IF(B7170=Protocol!$V$20,1,B7170+1),B7170)</f>
        <v>1</v>
      </c>
      <c r="C7171" s="1">
        <f>IF(C7170+1=Protocol!$V$21,0,C7170+1)</f>
        <v>9</v>
      </c>
      <c r="D7171" s="1">
        <f t="shared" ref="D7171:D7234" si="241">IF(D7170=nVariables,1,D7170+1)</f>
        <v>6</v>
      </c>
      <c r="E7171" s="1" t="str">
        <f>INDEX(Protocol[Mark],MATCH(C7171,Protocol[Step],0))</f>
        <v>6S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453010006</v>
      </c>
      <c r="H7171" s="134">
        <f>Systematic[[#This Row],[SampleVariableLabel]]+100*Systematic[[#This Row],[State]]</f>
        <v>453010906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453</v>
      </c>
      <c r="B7172" s="1">
        <f>IF(C7172=0,IF(B7171=Protocol!$V$20,1,B7171+1),B7171)</f>
        <v>1</v>
      </c>
      <c r="C7172" s="1">
        <f>IF(C7171+1=Protocol!$V$21,0,C7171+1)</f>
        <v>10</v>
      </c>
      <c r="D7172" s="1">
        <f t="shared" si="241"/>
        <v>1</v>
      </c>
      <c r="E7172" s="1" t="str">
        <f>INDEX(Protocol[Mark],MATCH(C7172,Protocol[Step],0))</f>
        <v>7Gp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453010001</v>
      </c>
      <c r="H7172" s="134">
        <f>Systematic[[#This Row],[SampleVariableLabel]]+100*Systematic[[#This Row],[State]]</f>
        <v>453011001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453</v>
      </c>
      <c r="B7173" s="1">
        <f>IF(C7173=0,IF(B7172=Protocol!$V$20,1,B7172+1),B7172)</f>
        <v>1</v>
      </c>
      <c r="C7173" s="1">
        <f>IF(C7172+1=Protocol!$V$21,0,C7172+1)</f>
        <v>11</v>
      </c>
      <c r="D7173" s="1">
        <f t="shared" si="241"/>
        <v>2</v>
      </c>
      <c r="E7173" s="1" t="str">
        <f>INDEX(Protocol[Mark],MATCH(C7173,Protocol[Step],0))</f>
        <v>8U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453010002</v>
      </c>
      <c r="H7173" s="134">
        <f>Systematic[[#This Row],[SampleVariableLabel]]+100*Systematic[[#This Row],[State]]</f>
        <v>453011102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453</v>
      </c>
      <c r="B7174" s="1">
        <f>IF(C7174=0,IF(B7173=Protocol!$V$20,1,B7173+1),B7173)</f>
        <v>1</v>
      </c>
      <c r="C7174" s="1">
        <f>IF(C7173+1=Protocol!$V$21,0,C7173+1)</f>
        <v>12</v>
      </c>
      <c r="D7174" s="1">
        <f t="shared" si="241"/>
        <v>3</v>
      </c>
      <c r="E7174" s="1" t="str">
        <f>INDEX(Protocol[Mark],MATCH(C7174,Protocol[Step],0))</f>
        <v>9Rot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453010003</v>
      </c>
      <c r="H7174" s="134">
        <f>Systematic[[#This Row],[SampleVariableLabel]]+100*Systematic[[#This Row],[State]]</f>
        <v>453011203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453</v>
      </c>
      <c r="B7175" s="1">
        <f>IF(C7175=0,IF(B7174=Protocol!$V$20,1,B7174+1),B7174)</f>
        <v>1</v>
      </c>
      <c r="C7175" s="1">
        <f>IF(C7174+1=Protocol!$V$21,0,C7174+1)</f>
        <v>13</v>
      </c>
      <c r="D7175" s="1">
        <f t="shared" si="241"/>
        <v>4</v>
      </c>
      <c r="E7175" s="1" t="str">
        <f>INDEX(Protocol[Mark],MATCH(C7175,Protocol[Step],0))</f>
        <v>10Ama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453010004</v>
      </c>
      <c r="H7175" s="134">
        <f>Systematic[[#This Row],[SampleVariableLabel]]+100*Systematic[[#This Row],[State]]</f>
        <v>453011304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454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R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454010005</v>
      </c>
      <c r="H7176" s="134">
        <f>Systematic[[#This Row],[SampleVariableLabel]]+100*Systematic[[#This Row],[State]]</f>
        <v>454010005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454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1Dig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454010006</v>
      </c>
      <c r="H7177" s="134">
        <f>Systematic[[#This Row],[SampleVariableLabel]]+100*Systematic[[#This Row],[State]]</f>
        <v>454010106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454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(D)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454010001</v>
      </c>
      <c r="H7178" s="134">
        <f>Systematic[[#This Row],[SampleVariableLabel]]+100*Systematic[[#This Row],[State]]</f>
        <v>454010201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454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(M.1)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454010002</v>
      </c>
      <c r="H7179" s="134">
        <f>Systematic[[#This Row],[SampleVariableLabel]]+100*Systematic[[#This Row],[State]]</f>
        <v>454010302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454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2Oct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454010003</v>
      </c>
      <c r="H7180" s="134">
        <f>Systematic[[#This Row],[SampleVariableLabel]]+100*Systematic[[#This Row],[State]]</f>
        <v>454010403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454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3M2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454010004</v>
      </c>
      <c r="H7181" s="134">
        <f>Systematic[[#This Row],[SampleVariableLabel]]+100*Systematic[[#This Row],[State]]</f>
        <v>454010504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454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M(c)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454010005</v>
      </c>
      <c r="H7182" s="134">
        <f>Systematic[[#This Row],[SampleVariableLabel]]+100*Systematic[[#This Row],[State]]</f>
        <v>454010605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454</v>
      </c>
      <c r="B7183" s="1">
        <f>IF(C7183=0,IF(B7182=Protocol!$V$20,1,B7182+1),B7182)</f>
        <v>1</v>
      </c>
      <c r="C7183" s="1">
        <f>IF(C7182+1=Protocol!$V$21,0,C7182+1)</f>
        <v>7</v>
      </c>
      <c r="D7183" s="1">
        <f t="shared" si="241"/>
        <v>6</v>
      </c>
      <c r="E7183" s="1" t="str">
        <f>INDEX(Protocol[Mark],MATCH(C7183,Protocol[Step],0))</f>
        <v>4P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454010006</v>
      </c>
      <c r="H7183" s="134">
        <f>Systematic[[#This Row],[SampleVariableLabel]]+100*Systematic[[#This Row],[State]]</f>
        <v>454010706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454</v>
      </c>
      <c r="B7184" s="1">
        <f>IF(C7184=0,IF(B7183=Protocol!$V$20,1,B7183+1),B7183)</f>
        <v>1</v>
      </c>
      <c r="C7184" s="1">
        <f>IF(C7183+1=Protocol!$V$21,0,C7183+1)</f>
        <v>8</v>
      </c>
      <c r="D7184" s="1">
        <f t="shared" si="241"/>
        <v>1</v>
      </c>
      <c r="E7184" s="1" t="str">
        <f>INDEX(Protocol[Mark],MATCH(C7184,Protocol[Step],0))</f>
        <v>5G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454010001</v>
      </c>
      <c r="H7184" s="134">
        <f>Systematic[[#This Row],[SampleVariableLabel]]+100*Systematic[[#This Row],[State]]</f>
        <v>454010801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454</v>
      </c>
      <c r="B7185" s="1">
        <f>IF(C7185=0,IF(B7184=Protocol!$V$20,1,B7184+1),B7184)</f>
        <v>1</v>
      </c>
      <c r="C7185" s="1">
        <f>IF(C7184+1=Protocol!$V$21,0,C7184+1)</f>
        <v>9</v>
      </c>
      <c r="D7185" s="1">
        <f t="shared" si="241"/>
        <v>2</v>
      </c>
      <c r="E7185" s="1" t="str">
        <f>INDEX(Protocol[Mark],MATCH(C7185,Protocol[Step],0))</f>
        <v>6S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454010002</v>
      </c>
      <c r="H7185" s="134">
        <f>Systematic[[#This Row],[SampleVariableLabel]]+100*Systematic[[#This Row],[State]]</f>
        <v>454010902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454</v>
      </c>
      <c r="B7186" s="1">
        <f>IF(C7186=0,IF(B7185=Protocol!$V$20,1,B7185+1),B7185)</f>
        <v>1</v>
      </c>
      <c r="C7186" s="1">
        <f>IF(C7185+1=Protocol!$V$21,0,C7185+1)</f>
        <v>10</v>
      </c>
      <c r="D7186" s="1">
        <f t="shared" si="241"/>
        <v>3</v>
      </c>
      <c r="E7186" s="1" t="str">
        <f>INDEX(Protocol[Mark],MATCH(C7186,Protocol[Step],0))</f>
        <v>7Gp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454010003</v>
      </c>
      <c r="H7186" s="134">
        <f>Systematic[[#This Row],[SampleVariableLabel]]+100*Systematic[[#This Row],[State]]</f>
        <v>454011003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454</v>
      </c>
      <c r="B7187" s="1">
        <f>IF(C7187=0,IF(B7186=Protocol!$V$20,1,B7186+1),B7186)</f>
        <v>1</v>
      </c>
      <c r="C7187" s="1">
        <f>IF(C7186+1=Protocol!$V$21,0,C7186+1)</f>
        <v>11</v>
      </c>
      <c r="D7187" s="1">
        <f t="shared" si="241"/>
        <v>4</v>
      </c>
      <c r="E7187" s="1" t="str">
        <f>INDEX(Protocol[Mark],MATCH(C7187,Protocol[Step],0))</f>
        <v>8U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454010004</v>
      </c>
      <c r="H7187" s="134">
        <f>Systematic[[#This Row],[SampleVariableLabel]]+100*Systematic[[#This Row],[State]]</f>
        <v>454011104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454</v>
      </c>
      <c r="B7188" s="1">
        <f>IF(C7188=0,IF(B7187=Protocol!$V$20,1,B7187+1),B7187)</f>
        <v>1</v>
      </c>
      <c r="C7188" s="1">
        <f>IF(C7187+1=Protocol!$V$21,0,C7187+1)</f>
        <v>12</v>
      </c>
      <c r="D7188" s="1">
        <f t="shared" si="241"/>
        <v>5</v>
      </c>
      <c r="E7188" s="1" t="str">
        <f>INDEX(Protocol[Mark],MATCH(C7188,Protocol[Step],0))</f>
        <v>9Rot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454010005</v>
      </c>
      <c r="H7188" s="134">
        <f>Systematic[[#This Row],[SampleVariableLabel]]+100*Systematic[[#This Row],[State]]</f>
        <v>454011205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454</v>
      </c>
      <c r="B7189" s="1">
        <f>IF(C7189=0,IF(B7188=Protocol!$V$20,1,B7188+1),B7188)</f>
        <v>1</v>
      </c>
      <c r="C7189" s="1">
        <f>IF(C7188+1=Protocol!$V$21,0,C7188+1)</f>
        <v>13</v>
      </c>
      <c r="D7189" s="1">
        <f t="shared" si="241"/>
        <v>6</v>
      </c>
      <c r="E7189" s="1" t="str">
        <f>INDEX(Protocol[Mark],MATCH(C7189,Protocol[Step],0))</f>
        <v>10Ama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454010006</v>
      </c>
      <c r="H7189" s="134">
        <f>Systematic[[#This Row],[SampleVariableLabel]]+100*Systematic[[#This Row],[State]]</f>
        <v>454011306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455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R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455010001</v>
      </c>
      <c r="H7190" s="134">
        <f>Systematic[[#This Row],[SampleVariableLabel]]+100*Systematic[[#This Row],[State]]</f>
        <v>455010001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455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1Dig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455010002</v>
      </c>
      <c r="H7191" s="134">
        <f>Systematic[[#This Row],[SampleVariableLabel]]+100*Systematic[[#This Row],[State]]</f>
        <v>455010102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455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(D)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455010003</v>
      </c>
      <c r="H7192" s="134">
        <f>Systematic[[#This Row],[SampleVariableLabel]]+100*Systematic[[#This Row],[State]]</f>
        <v>455010203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455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(M.1)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455010004</v>
      </c>
      <c r="H7193" s="134">
        <f>Systematic[[#This Row],[SampleVariableLabel]]+100*Systematic[[#This Row],[State]]</f>
        <v>455010304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455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2Oct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455010005</v>
      </c>
      <c r="H7194" s="134">
        <f>Systematic[[#This Row],[SampleVariableLabel]]+100*Systematic[[#This Row],[State]]</f>
        <v>455010405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455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3M2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455010006</v>
      </c>
      <c r="H7195" s="134">
        <f>Systematic[[#This Row],[SampleVariableLabel]]+100*Systematic[[#This Row],[State]]</f>
        <v>455010506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455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M(c)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455010001</v>
      </c>
      <c r="H7196" s="134">
        <f>Systematic[[#This Row],[SampleVariableLabel]]+100*Systematic[[#This Row],[State]]</f>
        <v>455010601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455</v>
      </c>
      <c r="B7197" s="1">
        <f>IF(C7197=0,IF(B7196=Protocol!$V$20,1,B7196+1),B7196)</f>
        <v>1</v>
      </c>
      <c r="C7197" s="1">
        <f>IF(C7196+1=Protocol!$V$21,0,C7196+1)</f>
        <v>7</v>
      </c>
      <c r="D7197" s="1">
        <f t="shared" si="241"/>
        <v>2</v>
      </c>
      <c r="E7197" s="1" t="str">
        <f>INDEX(Protocol[Mark],MATCH(C7197,Protocol[Step],0))</f>
        <v>4P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455010002</v>
      </c>
      <c r="H7197" s="134">
        <f>Systematic[[#This Row],[SampleVariableLabel]]+100*Systematic[[#This Row],[State]]</f>
        <v>455010702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455</v>
      </c>
      <c r="B7198" s="1">
        <f>IF(C7198=0,IF(B7197=Protocol!$V$20,1,B7197+1),B7197)</f>
        <v>1</v>
      </c>
      <c r="C7198" s="1">
        <f>IF(C7197+1=Protocol!$V$21,0,C7197+1)</f>
        <v>8</v>
      </c>
      <c r="D7198" s="1">
        <f t="shared" si="241"/>
        <v>3</v>
      </c>
      <c r="E7198" s="1" t="str">
        <f>INDEX(Protocol[Mark],MATCH(C7198,Protocol[Step],0))</f>
        <v>5G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455010003</v>
      </c>
      <c r="H7198" s="134">
        <f>Systematic[[#This Row],[SampleVariableLabel]]+100*Systematic[[#This Row],[State]]</f>
        <v>455010803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455</v>
      </c>
      <c r="B7199" s="1">
        <f>IF(C7199=0,IF(B7198=Protocol!$V$20,1,B7198+1),B7198)</f>
        <v>1</v>
      </c>
      <c r="C7199" s="1">
        <f>IF(C7198+1=Protocol!$V$21,0,C7198+1)</f>
        <v>9</v>
      </c>
      <c r="D7199" s="1">
        <f t="shared" si="241"/>
        <v>4</v>
      </c>
      <c r="E7199" s="1" t="str">
        <f>INDEX(Protocol[Mark],MATCH(C7199,Protocol[Step],0))</f>
        <v>6S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455010004</v>
      </c>
      <c r="H7199" s="134">
        <f>Systematic[[#This Row],[SampleVariableLabel]]+100*Systematic[[#This Row],[State]]</f>
        <v>455010904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455</v>
      </c>
      <c r="B7200" s="1">
        <f>IF(C7200=0,IF(B7199=Protocol!$V$20,1,B7199+1),B7199)</f>
        <v>1</v>
      </c>
      <c r="C7200" s="1">
        <f>IF(C7199+1=Protocol!$V$21,0,C7199+1)</f>
        <v>10</v>
      </c>
      <c r="D7200" s="1">
        <f t="shared" si="241"/>
        <v>5</v>
      </c>
      <c r="E7200" s="1" t="str">
        <f>INDEX(Protocol[Mark],MATCH(C7200,Protocol[Step],0))</f>
        <v>7Gp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455010005</v>
      </c>
      <c r="H7200" s="134">
        <f>Systematic[[#This Row],[SampleVariableLabel]]+100*Systematic[[#This Row],[State]]</f>
        <v>455011005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455</v>
      </c>
      <c r="B7201" s="1">
        <f>IF(C7201=0,IF(B7200=Protocol!$V$20,1,B7200+1),B7200)</f>
        <v>1</v>
      </c>
      <c r="C7201" s="1">
        <f>IF(C7200+1=Protocol!$V$21,0,C7200+1)</f>
        <v>11</v>
      </c>
      <c r="D7201" s="1">
        <f t="shared" si="241"/>
        <v>6</v>
      </c>
      <c r="E7201" s="1" t="str">
        <f>INDEX(Protocol[Mark],MATCH(C7201,Protocol[Step],0))</f>
        <v>8U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455010006</v>
      </c>
      <c r="H7201" s="134">
        <f>Systematic[[#This Row],[SampleVariableLabel]]+100*Systematic[[#This Row],[State]]</f>
        <v>455011106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455</v>
      </c>
      <c r="B7202" s="1">
        <f>IF(C7202=0,IF(B7201=Protocol!$V$20,1,B7201+1),B7201)</f>
        <v>1</v>
      </c>
      <c r="C7202" s="1">
        <f>IF(C7201+1=Protocol!$V$21,0,C7201+1)</f>
        <v>12</v>
      </c>
      <c r="D7202" s="1">
        <f t="shared" si="241"/>
        <v>1</v>
      </c>
      <c r="E7202" s="1" t="str">
        <f>INDEX(Protocol[Mark],MATCH(C7202,Protocol[Step],0))</f>
        <v>9Rot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455010001</v>
      </c>
      <c r="H7202" s="134">
        <f>Systematic[[#This Row],[SampleVariableLabel]]+100*Systematic[[#This Row],[State]]</f>
        <v>455011201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455</v>
      </c>
      <c r="B7203" s="1">
        <f>IF(C7203=0,IF(B7202=Protocol!$V$20,1,B7202+1),B7202)</f>
        <v>1</v>
      </c>
      <c r="C7203" s="1">
        <f>IF(C7202+1=Protocol!$V$21,0,C7202+1)</f>
        <v>13</v>
      </c>
      <c r="D7203" s="1">
        <f t="shared" si="241"/>
        <v>2</v>
      </c>
      <c r="E7203" s="1" t="str">
        <f>INDEX(Protocol[Mark],MATCH(C7203,Protocol[Step],0))</f>
        <v>10Ama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455010002</v>
      </c>
      <c r="H7203" s="134">
        <f>Systematic[[#This Row],[SampleVariableLabel]]+100*Systematic[[#This Row],[State]]</f>
        <v>455011302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456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R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456010003</v>
      </c>
      <c r="H7204" s="134">
        <f>Systematic[[#This Row],[SampleVariableLabel]]+100*Systematic[[#This Row],[State]]</f>
        <v>456010003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456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1Dig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456010004</v>
      </c>
      <c r="H7205" s="134">
        <f>Systematic[[#This Row],[SampleVariableLabel]]+100*Systematic[[#This Row],[State]]</f>
        <v>456010104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456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(D)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456010005</v>
      </c>
      <c r="H7206" s="134">
        <f>Systematic[[#This Row],[SampleVariableLabel]]+100*Systematic[[#This Row],[State]]</f>
        <v>456010205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456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(M.1)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456010006</v>
      </c>
      <c r="H7207" s="134">
        <f>Systematic[[#This Row],[SampleVariableLabel]]+100*Systematic[[#This Row],[State]]</f>
        <v>456010306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456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2Oct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456010001</v>
      </c>
      <c r="H7208" s="134">
        <f>Systematic[[#This Row],[SampleVariableLabel]]+100*Systematic[[#This Row],[State]]</f>
        <v>456010401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456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3M2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456010002</v>
      </c>
      <c r="H7209" s="134">
        <f>Systematic[[#This Row],[SampleVariableLabel]]+100*Systematic[[#This Row],[State]]</f>
        <v>456010502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456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M(c)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456010003</v>
      </c>
      <c r="H7210" s="134">
        <f>Systematic[[#This Row],[SampleVariableLabel]]+100*Systematic[[#This Row],[State]]</f>
        <v>456010603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456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4P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456010004</v>
      </c>
      <c r="H7211" s="134">
        <f>Systematic[[#This Row],[SampleVariableLabel]]+100*Systematic[[#This Row],[State]]</f>
        <v>456010704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456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5G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456010005</v>
      </c>
      <c r="H7212" s="134">
        <f>Systematic[[#This Row],[SampleVariableLabel]]+100*Systematic[[#This Row],[State]]</f>
        <v>456010805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456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6S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456010006</v>
      </c>
      <c r="H7213" s="134">
        <f>Systematic[[#This Row],[SampleVariableLabel]]+100*Systematic[[#This Row],[State]]</f>
        <v>456010906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456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7Gp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456010001</v>
      </c>
      <c r="H7214" s="134">
        <f>Systematic[[#This Row],[SampleVariableLabel]]+100*Systematic[[#This Row],[State]]</f>
        <v>456011001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456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8U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456010002</v>
      </c>
      <c r="H7215" s="134">
        <f>Systematic[[#This Row],[SampleVariableLabel]]+100*Systematic[[#This Row],[State]]</f>
        <v>456011102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456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9Rot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456010003</v>
      </c>
      <c r="H7216" s="134">
        <f>Systematic[[#This Row],[SampleVariableLabel]]+100*Systematic[[#This Row],[State]]</f>
        <v>456011203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456</v>
      </c>
      <c r="B7217" s="1">
        <f>IF(C7217=0,IF(B7216=Protocol!$V$20,1,B7216+1),B7216)</f>
        <v>1</v>
      </c>
      <c r="C7217" s="1">
        <f>IF(C7216+1=Protocol!$V$21,0,C7216+1)</f>
        <v>13</v>
      </c>
      <c r="D7217" s="1">
        <f t="shared" si="241"/>
        <v>4</v>
      </c>
      <c r="E7217" s="1" t="str">
        <f>INDEX(Protocol[Mark],MATCH(C7217,Protocol[Step],0))</f>
        <v>10Ama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456010004</v>
      </c>
      <c r="H7217" s="134">
        <f>Systematic[[#This Row],[SampleVariableLabel]]+100*Systematic[[#This Row],[State]]</f>
        <v>456011304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457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R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457010005</v>
      </c>
      <c r="H7218" s="134">
        <f>Systematic[[#This Row],[SampleVariableLabel]]+100*Systematic[[#This Row],[State]]</f>
        <v>457010005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457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457010006</v>
      </c>
      <c r="H7219" s="134">
        <f>Systematic[[#This Row],[SampleVariableLabel]]+100*Systematic[[#This Row],[State]]</f>
        <v>457010106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457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(D)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457010001</v>
      </c>
      <c r="H7220" s="134">
        <f>Systematic[[#This Row],[SampleVariableLabel]]+100*Systematic[[#This Row],[State]]</f>
        <v>457010201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457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(M.1)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457010002</v>
      </c>
      <c r="H7221" s="134">
        <f>Systematic[[#This Row],[SampleVariableLabel]]+100*Systematic[[#This Row],[State]]</f>
        <v>457010302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457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457010003</v>
      </c>
      <c r="H7222" s="134">
        <f>Systematic[[#This Row],[SampleVariableLabel]]+100*Systematic[[#This Row],[State]]</f>
        <v>457010403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457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3M2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457010004</v>
      </c>
      <c r="H7223" s="134">
        <f>Systematic[[#This Row],[SampleVariableLabel]]+100*Systematic[[#This Row],[State]]</f>
        <v>457010504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457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M(c)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457010005</v>
      </c>
      <c r="H7224" s="134">
        <f>Systematic[[#This Row],[SampleVariableLabel]]+100*Systematic[[#This Row],[State]]</f>
        <v>457010605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457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4P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457010006</v>
      </c>
      <c r="H7225" s="134">
        <f>Systematic[[#This Row],[SampleVariableLabel]]+100*Systematic[[#This Row],[State]]</f>
        <v>457010706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457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5G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457010001</v>
      </c>
      <c r="H7226" s="134">
        <f>Systematic[[#This Row],[SampleVariableLabel]]+100*Systematic[[#This Row],[State]]</f>
        <v>457010801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457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6S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457010002</v>
      </c>
      <c r="H7227" s="134">
        <f>Systematic[[#This Row],[SampleVariableLabel]]+100*Systematic[[#This Row],[State]]</f>
        <v>457010902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457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7Gp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457010003</v>
      </c>
      <c r="H7228" s="134">
        <f>Systematic[[#This Row],[SampleVariableLabel]]+100*Systematic[[#This Row],[State]]</f>
        <v>457011003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457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8U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457010004</v>
      </c>
      <c r="H7229" s="134">
        <f>Systematic[[#This Row],[SampleVariableLabel]]+100*Systematic[[#This Row],[State]]</f>
        <v>457011104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457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9Rot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457010005</v>
      </c>
      <c r="H7230" s="134">
        <f>Systematic[[#This Row],[SampleVariableLabel]]+100*Systematic[[#This Row],[State]]</f>
        <v>457011205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457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10Ama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457010006</v>
      </c>
      <c r="H7231" s="134">
        <f>Systematic[[#This Row],[SampleVariableLabel]]+100*Systematic[[#This Row],[State]]</f>
        <v>457011306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458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R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458010001</v>
      </c>
      <c r="H7232" s="134">
        <f>Systematic[[#This Row],[SampleVariableLabel]]+100*Systematic[[#This Row],[State]]</f>
        <v>458010001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458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1Dig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458010002</v>
      </c>
      <c r="H7233" s="134">
        <f>Systematic[[#This Row],[SampleVariableLabel]]+100*Systematic[[#This Row],[State]]</f>
        <v>458010102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458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(D)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458010003</v>
      </c>
      <c r="H7234" s="134">
        <f>Systematic[[#This Row],[SampleVariableLabel]]+100*Systematic[[#This Row],[State]]</f>
        <v>458010203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458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(M.1)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458010004</v>
      </c>
      <c r="H7235" s="134">
        <f>Systematic[[#This Row],[SampleVariableLabel]]+100*Systematic[[#This Row],[State]]</f>
        <v>458010304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458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2Oct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458010005</v>
      </c>
      <c r="H7236" s="134">
        <f>Systematic[[#This Row],[SampleVariableLabel]]+100*Systematic[[#This Row],[State]]</f>
        <v>458010405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458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3M2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458010006</v>
      </c>
      <c r="H7237" s="134">
        <f>Systematic[[#This Row],[SampleVariableLabel]]+100*Systematic[[#This Row],[State]]</f>
        <v>458010506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458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M(c)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458010001</v>
      </c>
      <c r="H7238" s="134">
        <f>Systematic[[#This Row],[SampleVariableLabel]]+100*Systematic[[#This Row],[State]]</f>
        <v>458010601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458</v>
      </c>
      <c r="B7239" s="1">
        <f>IF(C7239=0,IF(B7238=Protocol!$V$20,1,B7238+1),B7238)</f>
        <v>1</v>
      </c>
      <c r="C7239" s="1">
        <f>IF(C7238+1=Protocol!$V$21,0,C7238+1)</f>
        <v>7</v>
      </c>
      <c r="D7239" s="1">
        <f t="shared" si="243"/>
        <v>2</v>
      </c>
      <c r="E7239" s="1" t="str">
        <f>INDEX(Protocol[Mark],MATCH(C7239,Protocol[Step],0))</f>
        <v>4P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458010002</v>
      </c>
      <c r="H7239" s="134">
        <f>Systematic[[#This Row],[SampleVariableLabel]]+100*Systematic[[#This Row],[State]]</f>
        <v>458010702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458</v>
      </c>
      <c r="B7240" s="1">
        <f>IF(C7240=0,IF(B7239=Protocol!$V$20,1,B7239+1),B7239)</f>
        <v>1</v>
      </c>
      <c r="C7240" s="1">
        <f>IF(C7239+1=Protocol!$V$21,0,C7239+1)</f>
        <v>8</v>
      </c>
      <c r="D7240" s="1">
        <f t="shared" si="243"/>
        <v>3</v>
      </c>
      <c r="E7240" s="1" t="str">
        <f>INDEX(Protocol[Mark],MATCH(C7240,Protocol[Step],0))</f>
        <v>5G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458010003</v>
      </c>
      <c r="H7240" s="134">
        <f>Systematic[[#This Row],[SampleVariableLabel]]+100*Systematic[[#This Row],[State]]</f>
        <v>458010803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458</v>
      </c>
      <c r="B7241" s="1">
        <f>IF(C7241=0,IF(B7240=Protocol!$V$20,1,B7240+1),B7240)</f>
        <v>1</v>
      </c>
      <c r="C7241" s="1">
        <f>IF(C7240+1=Protocol!$V$21,0,C7240+1)</f>
        <v>9</v>
      </c>
      <c r="D7241" s="1">
        <f t="shared" si="243"/>
        <v>4</v>
      </c>
      <c r="E7241" s="1" t="str">
        <f>INDEX(Protocol[Mark],MATCH(C7241,Protocol[Step],0))</f>
        <v>6S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458010004</v>
      </c>
      <c r="H7241" s="134">
        <f>Systematic[[#This Row],[SampleVariableLabel]]+100*Systematic[[#This Row],[State]]</f>
        <v>458010904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458</v>
      </c>
      <c r="B7242" s="1">
        <f>IF(C7242=0,IF(B7241=Protocol!$V$20,1,B7241+1),B7241)</f>
        <v>1</v>
      </c>
      <c r="C7242" s="1">
        <f>IF(C7241+1=Protocol!$V$21,0,C7241+1)</f>
        <v>10</v>
      </c>
      <c r="D7242" s="1">
        <f t="shared" si="243"/>
        <v>5</v>
      </c>
      <c r="E7242" s="1" t="str">
        <f>INDEX(Protocol[Mark],MATCH(C7242,Protocol[Step],0))</f>
        <v>7Gp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458010005</v>
      </c>
      <c r="H7242" s="134">
        <f>Systematic[[#This Row],[SampleVariableLabel]]+100*Systematic[[#This Row],[State]]</f>
        <v>458011005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458</v>
      </c>
      <c r="B7243" s="1">
        <f>IF(C7243=0,IF(B7242=Protocol!$V$20,1,B7242+1),B7242)</f>
        <v>1</v>
      </c>
      <c r="C7243" s="1">
        <f>IF(C7242+1=Protocol!$V$21,0,C7242+1)</f>
        <v>11</v>
      </c>
      <c r="D7243" s="1">
        <f t="shared" si="243"/>
        <v>6</v>
      </c>
      <c r="E7243" s="1" t="str">
        <f>INDEX(Protocol[Mark],MATCH(C7243,Protocol[Step],0))</f>
        <v>8U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458010006</v>
      </c>
      <c r="H7243" s="134">
        <f>Systematic[[#This Row],[SampleVariableLabel]]+100*Systematic[[#This Row],[State]]</f>
        <v>458011106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458</v>
      </c>
      <c r="B7244" s="1">
        <f>IF(C7244=0,IF(B7243=Protocol!$V$20,1,B7243+1),B7243)</f>
        <v>1</v>
      </c>
      <c r="C7244" s="1">
        <f>IF(C7243+1=Protocol!$V$21,0,C7243+1)</f>
        <v>12</v>
      </c>
      <c r="D7244" s="1">
        <f t="shared" si="243"/>
        <v>1</v>
      </c>
      <c r="E7244" s="1" t="str">
        <f>INDEX(Protocol[Mark],MATCH(C7244,Protocol[Step],0))</f>
        <v>9Rot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458010001</v>
      </c>
      <c r="H7244" s="134">
        <f>Systematic[[#This Row],[SampleVariableLabel]]+100*Systematic[[#This Row],[State]]</f>
        <v>458011201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458</v>
      </c>
      <c r="B7245" s="1">
        <f>IF(C7245=0,IF(B7244=Protocol!$V$20,1,B7244+1),B7244)</f>
        <v>1</v>
      </c>
      <c r="C7245" s="1">
        <f>IF(C7244+1=Protocol!$V$21,0,C7244+1)</f>
        <v>13</v>
      </c>
      <c r="D7245" s="1">
        <f t="shared" si="243"/>
        <v>2</v>
      </c>
      <c r="E7245" s="1" t="str">
        <f>INDEX(Protocol[Mark],MATCH(C7245,Protocol[Step],0))</f>
        <v>10Ama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458010002</v>
      </c>
      <c r="H7245" s="134">
        <f>Systematic[[#This Row],[SampleVariableLabel]]+100*Systematic[[#This Row],[State]]</f>
        <v>458011302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459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R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459010003</v>
      </c>
      <c r="H7246" s="134">
        <f>Systematic[[#This Row],[SampleVariableLabel]]+100*Systematic[[#This Row],[State]]</f>
        <v>459010003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459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1Dig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459010004</v>
      </c>
      <c r="H7247" s="134">
        <f>Systematic[[#This Row],[SampleVariableLabel]]+100*Systematic[[#This Row],[State]]</f>
        <v>459010104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459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(D)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459010005</v>
      </c>
      <c r="H7248" s="134">
        <f>Systematic[[#This Row],[SampleVariableLabel]]+100*Systematic[[#This Row],[State]]</f>
        <v>459010205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459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(M.1)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459010006</v>
      </c>
      <c r="H7249" s="134">
        <f>Systematic[[#This Row],[SampleVariableLabel]]+100*Systematic[[#This Row],[State]]</f>
        <v>459010306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459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2Oct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459010001</v>
      </c>
      <c r="H7250" s="134">
        <f>Systematic[[#This Row],[SampleVariableLabel]]+100*Systematic[[#This Row],[State]]</f>
        <v>459010401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459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3M2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459010002</v>
      </c>
      <c r="H7251" s="134">
        <f>Systematic[[#This Row],[SampleVariableLabel]]+100*Systematic[[#This Row],[State]]</f>
        <v>459010502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459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M(c)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459010003</v>
      </c>
      <c r="H7252" s="134">
        <f>Systematic[[#This Row],[SampleVariableLabel]]+100*Systematic[[#This Row],[State]]</f>
        <v>459010603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459</v>
      </c>
      <c r="B7253" s="1">
        <f>IF(C7253=0,IF(B7252=Protocol!$V$20,1,B7252+1),B7252)</f>
        <v>1</v>
      </c>
      <c r="C7253" s="1">
        <f>IF(C7252+1=Protocol!$V$21,0,C7252+1)</f>
        <v>7</v>
      </c>
      <c r="D7253" s="1">
        <f t="shared" si="243"/>
        <v>4</v>
      </c>
      <c r="E7253" s="1" t="str">
        <f>INDEX(Protocol[Mark],MATCH(C7253,Protocol[Step],0))</f>
        <v>4P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459010004</v>
      </c>
      <c r="H7253" s="134">
        <f>Systematic[[#This Row],[SampleVariableLabel]]+100*Systematic[[#This Row],[State]]</f>
        <v>459010704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459</v>
      </c>
      <c r="B7254" s="1">
        <f>IF(C7254=0,IF(B7253=Protocol!$V$20,1,B7253+1),B7253)</f>
        <v>1</v>
      </c>
      <c r="C7254" s="1">
        <f>IF(C7253+1=Protocol!$V$21,0,C7253+1)</f>
        <v>8</v>
      </c>
      <c r="D7254" s="1">
        <f t="shared" si="243"/>
        <v>5</v>
      </c>
      <c r="E7254" s="1" t="str">
        <f>INDEX(Protocol[Mark],MATCH(C7254,Protocol[Step],0))</f>
        <v>5G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459010005</v>
      </c>
      <c r="H7254" s="134">
        <f>Systematic[[#This Row],[SampleVariableLabel]]+100*Systematic[[#This Row],[State]]</f>
        <v>459010805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459</v>
      </c>
      <c r="B7255" s="1">
        <f>IF(C7255=0,IF(B7254=Protocol!$V$20,1,B7254+1),B7254)</f>
        <v>1</v>
      </c>
      <c r="C7255" s="1">
        <f>IF(C7254+1=Protocol!$V$21,0,C7254+1)</f>
        <v>9</v>
      </c>
      <c r="D7255" s="1">
        <f t="shared" si="243"/>
        <v>6</v>
      </c>
      <c r="E7255" s="1" t="str">
        <f>INDEX(Protocol[Mark],MATCH(C7255,Protocol[Step],0))</f>
        <v>6S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459010006</v>
      </c>
      <c r="H7255" s="134">
        <f>Systematic[[#This Row],[SampleVariableLabel]]+100*Systematic[[#This Row],[State]]</f>
        <v>459010906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459</v>
      </c>
      <c r="B7256" s="1">
        <f>IF(C7256=0,IF(B7255=Protocol!$V$20,1,B7255+1),B7255)</f>
        <v>1</v>
      </c>
      <c r="C7256" s="1">
        <f>IF(C7255+1=Protocol!$V$21,0,C7255+1)</f>
        <v>10</v>
      </c>
      <c r="D7256" s="1">
        <f t="shared" si="243"/>
        <v>1</v>
      </c>
      <c r="E7256" s="1" t="str">
        <f>INDEX(Protocol[Mark],MATCH(C7256,Protocol[Step],0))</f>
        <v>7Gp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459010001</v>
      </c>
      <c r="H7256" s="134">
        <f>Systematic[[#This Row],[SampleVariableLabel]]+100*Systematic[[#This Row],[State]]</f>
        <v>459011001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459</v>
      </c>
      <c r="B7257" s="1">
        <f>IF(C7257=0,IF(B7256=Protocol!$V$20,1,B7256+1),B7256)</f>
        <v>1</v>
      </c>
      <c r="C7257" s="1">
        <f>IF(C7256+1=Protocol!$V$21,0,C7256+1)</f>
        <v>11</v>
      </c>
      <c r="D7257" s="1">
        <f t="shared" si="243"/>
        <v>2</v>
      </c>
      <c r="E7257" s="1" t="str">
        <f>INDEX(Protocol[Mark],MATCH(C7257,Protocol[Step],0))</f>
        <v>8U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459010002</v>
      </c>
      <c r="H7257" s="134">
        <f>Systematic[[#This Row],[SampleVariableLabel]]+100*Systematic[[#This Row],[State]]</f>
        <v>459011102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459</v>
      </c>
      <c r="B7258" s="1">
        <f>IF(C7258=0,IF(B7257=Protocol!$V$20,1,B7257+1),B7257)</f>
        <v>1</v>
      </c>
      <c r="C7258" s="1">
        <f>IF(C7257+1=Protocol!$V$21,0,C7257+1)</f>
        <v>12</v>
      </c>
      <c r="D7258" s="1">
        <f t="shared" si="243"/>
        <v>3</v>
      </c>
      <c r="E7258" s="1" t="str">
        <f>INDEX(Protocol[Mark],MATCH(C7258,Protocol[Step],0))</f>
        <v>9Rot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459010003</v>
      </c>
      <c r="H7258" s="134">
        <f>Systematic[[#This Row],[SampleVariableLabel]]+100*Systematic[[#This Row],[State]]</f>
        <v>459011203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459</v>
      </c>
      <c r="B7259" s="1">
        <f>IF(C7259=0,IF(B7258=Protocol!$V$20,1,B7258+1),B7258)</f>
        <v>1</v>
      </c>
      <c r="C7259" s="1">
        <f>IF(C7258+1=Protocol!$V$21,0,C7258+1)</f>
        <v>13</v>
      </c>
      <c r="D7259" s="1">
        <f t="shared" si="243"/>
        <v>4</v>
      </c>
      <c r="E7259" s="1" t="str">
        <f>INDEX(Protocol[Mark],MATCH(C7259,Protocol[Step],0))</f>
        <v>10Ama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459010004</v>
      </c>
      <c r="H7259" s="134">
        <f>Systematic[[#This Row],[SampleVariableLabel]]+100*Systematic[[#This Row],[State]]</f>
        <v>459011304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460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R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460010005</v>
      </c>
      <c r="H7260" s="134">
        <f>Systematic[[#This Row],[SampleVariableLabel]]+100*Systematic[[#This Row],[State]]</f>
        <v>460010005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460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1Dig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460010006</v>
      </c>
      <c r="H7261" s="134">
        <f>Systematic[[#This Row],[SampleVariableLabel]]+100*Systematic[[#This Row],[State]]</f>
        <v>460010106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460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(D)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460010001</v>
      </c>
      <c r="H7262" s="134">
        <f>Systematic[[#This Row],[SampleVariableLabel]]+100*Systematic[[#This Row],[State]]</f>
        <v>460010201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460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(M.1)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460010002</v>
      </c>
      <c r="H7263" s="134">
        <f>Systematic[[#This Row],[SampleVariableLabel]]+100*Systematic[[#This Row],[State]]</f>
        <v>460010302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460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2Oct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460010003</v>
      </c>
      <c r="H7264" s="134">
        <f>Systematic[[#This Row],[SampleVariableLabel]]+100*Systematic[[#This Row],[State]]</f>
        <v>460010403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460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3M2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460010004</v>
      </c>
      <c r="H7265" s="134">
        <f>Systematic[[#This Row],[SampleVariableLabel]]+100*Systematic[[#This Row],[State]]</f>
        <v>460010504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460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M(c)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460010005</v>
      </c>
      <c r="H7266" s="134">
        <f>Systematic[[#This Row],[SampleVariableLabel]]+100*Systematic[[#This Row],[State]]</f>
        <v>460010605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460</v>
      </c>
      <c r="B7267" s="1">
        <f>IF(C7267=0,IF(B7266=Protocol!$V$20,1,B7266+1),B7266)</f>
        <v>1</v>
      </c>
      <c r="C7267" s="1">
        <f>IF(C7266+1=Protocol!$V$21,0,C7266+1)</f>
        <v>7</v>
      </c>
      <c r="D7267" s="1">
        <f t="shared" si="243"/>
        <v>6</v>
      </c>
      <c r="E7267" s="1" t="str">
        <f>INDEX(Protocol[Mark],MATCH(C7267,Protocol[Step],0))</f>
        <v>4P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460010006</v>
      </c>
      <c r="H7267" s="134">
        <f>Systematic[[#This Row],[SampleVariableLabel]]+100*Systematic[[#This Row],[State]]</f>
        <v>460010706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460</v>
      </c>
      <c r="B7268" s="1">
        <f>IF(C7268=0,IF(B7267=Protocol!$V$20,1,B7267+1),B7267)</f>
        <v>1</v>
      </c>
      <c r="C7268" s="1">
        <f>IF(C7267+1=Protocol!$V$21,0,C7267+1)</f>
        <v>8</v>
      </c>
      <c r="D7268" s="1">
        <f t="shared" si="243"/>
        <v>1</v>
      </c>
      <c r="E7268" s="1" t="str">
        <f>INDEX(Protocol[Mark],MATCH(C7268,Protocol[Step],0))</f>
        <v>5G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460010001</v>
      </c>
      <c r="H7268" s="134">
        <f>Systematic[[#This Row],[SampleVariableLabel]]+100*Systematic[[#This Row],[State]]</f>
        <v>460010801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460</v>
      </c>
      <c r="B7269" s="1">
        <f>IF(C7269=0,IF(B7268=Protocol!$V$20,1,B7268+1),B7268)</f>
        <v>1</v>
      </c>
      <c r="C7269" s="1">
        <f>IF(C7268+1=Protocol!$V$21,0,C7268+1)</f>
        <v>9</v>
      </c>
      <c r="D7269" s="1">
        <f t="shared" si="243"/>
        <v>2</v>
      </c>
      <c r="E7269" s="1" t="str">
        <f>INDEX(Protocol[Mark],MATCH(C7269,Protocol[Step],0))</f>
        <v>6S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460010002</v>
      </c>
      <c r="H7269" s="134">
        <f>Systematic[[#This Row],[SampleVariableLabel]]+100*Systematic[[#This Row],[State]]</f>
        <v>460010902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460</v>
      </c>
      <c r="B7270" s="1">
        <f>IF(C7270=0,IF(B7269=Protocol!$V$20,1,B7269+1),B7269)</f>
        <v>1</v>
      </c>
      <c r="C7270" s="1">
        <f>IF(C7269+1=Protocol!$V$21,0,C7269+1)</f>
        <v>10</v>
      </c>
      <c r="D7270" s="1">
        <f t="shared" si="243"/>
        <v>3</v>
      </c>
      <c r="E7270" s="1" t="str">
        <f>INDEX(Protocol[Mark],MATCH(C7270,Protocol[Step],0))</f>
        <v>7Gp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460010003</v>
      </c>
      <c r="H7270" s="134">
        <f>Systematic[[#This Row],[SampleVariableLabel]]+100*Systematic[[#This Row],[State]]</f>
        <v>460011003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460</v>
      </c>
      <c r="B7271" s="1">
        <f>IF(C7271=0,IF(B7270=Protocol!$V$20,1,B7270+1),B7270)</f>
        <v>1</v>
      </c>
      <c r="C7271" s="1">
        <f>IF(C7270+1=Protocol!$V$21,0,C7270+1)</f>
        <v>11</v>
      </c>
      <c r="D7271" s="1">
        <f t="shared" si="243"/>
        <v>4</v>
      </c>
      <c r="E7271" s="1" t="str">
        <f>INDEX(Protocol[Mark],MATCH(C7271,Protocol[Step],0))</f>
        <v>8U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460010004</v>
      </c>
      <c r="H7271" s="134">
        <f>Systematic[[#This Row],[SampleVariableLabel]]+100*Systematic[[#This Row],[State]]</f>
        <v>460011104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460</v>
      </c>
      <c r="B7272" s="1">
        <f>IF(C7272=0,IF(B7271=Protocol!$V$20,1,B7271+1),B7271)</f>
        <v>1</v>
      </c>
      <c r="C7272" s="1">
        <f>IF(C7271+1=Protocol!$V$21,0,C7271+1)</f>
        <v>12</v>
      </c>
      <c r="D7272" s="1">
        <f t="shared" si="243"/>
        <v>5</v>
      </c>
      <c r="E7272" s="1" t="str">
        <f>INDEX(Protocol[Mark],MATCH(C7272,Protocol[Step],0))</f>
        <v>9Rot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460010005</v>
      </c>
      <c r="H7272" s="134">
        <f>Systematic[[#This Row],[SampleVariableLabel]]+100*Systematic[[#This Row],[State]]</f>
        <v>460011205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460</v>
      </c>
      <c r="B7273" s="1">
        <f>IF(C7273=0,IF(B7272=Protocol!$V$20,1,B7272+1),B7272)</f>
        <v>1</v>
      </c>
      <c r="C7273" s="1">
        <f>IF(C7272+1=Protocol!$V$21,0,C7272+1)</f>
        <v>13</v>
      </c>
      <c r="D7273" s="1">
        <f t="shared" si="243"/>
        <v>6</v>
      </c>
      <c r="E7273" s="1" t="str">
        <f>INDEX(Protocol[Mark],MATCH(C7273,Protocol[Step],0))</f>
        <v>10Ama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460010006</v>
      </c>
      <c r="H7273" s="134">
        <f>Systematic[[#This Row],[SampleVariableLabel]]+100*Systematic[[#This Row],[State]]</f>
        <v>460011306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461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R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461010001</v>
      </c>
      <c r="H7274" s="134">
        <f>Systematic[[#This Row],[SampleVariableLabel]]+100*Systematic[[#This Row],[State]]</f>
        <v>461010001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461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1Dig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461010002</v>
      </c>
      <c r="H7275" s="134">
        <f>Systematic[[#This Row],[SampleVariableLabel]]+100*Systematic[[#This Row],[State]]</f>
        <v>461010102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461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(D)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461010003</v>
      </c>
      <c r="H7276" s="134">
        <f>Systematic[[#This Row],[SampleVariableLabel]]+100*Systematic[[#This Row],[State]]</f>
        <v>461010203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461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(M.1)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461010004</v>
      </c>
      <c r="H7277" s="134">
        <f>Systematic[[#This Row],[SampleVariableLabel]]+100*Systematic[[#This Row],[State]]</f>
        <v>461010304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461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2Oct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461010005</v>
      </c>
      <c r="H7278" s="134">
        <f>Systematic[[#This Row],[SampleVariableLabel]]+100*Systematic[[#This Row],[State]]</f>
        <v>461010405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461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3M2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461010006</v>
      </c>
      <c r="H7279" s="134">
        <f>Systematic[[#This Row],[SampleVariableLabel]]+100*Systematic[[#This Row],[State]]</f>
        <v>461010506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461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M(c)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461010001</v>
      </c>
      <c r="H7280" s="134">
        <f>Systematic[[#This Row],[SampleVariableLabel]]+100*Systematic[[#This Row],[State]]</f>
        <v>461010601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461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4P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461010002</v>
      </c>
      <c r="H7281" s="134">
        <f>Systematic[[#This Row],[SampleVariableLabel]]+100*Systematic[[#This Row],[State]]</f>
        <v>461010702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461</v>
      </c>
      <c r="B7282" s="1">
        <f>IF(C7282=0,IF(B7281=Protocol!$V$20,1,B7281+1),B7281)</f>
        <v>1</v>
      </c>
      <c r="C7282" s="1">
        <f>IF(C7281+1=Protocol!$V$21,0,C7281+1)</f>
        <v>8</v>
      </c>
      <c r="D7282" s="1">
        <f t="shared" si="243"/>
        <v>3</v>
      </c>
      <c r="E7282" s="1" t="str">
        <f>INDEX(Protocol[Mark],MATCH(C7282,Protocol[Step],0))</f>
        <v>5G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461010003</v>
      </c>
      <c r="H7282" s="134">
        <f>Systematic[[#This Row],[SampleVariableLabel]]+100*Systematic[[#This Row],[State]]</f>
        <v>461010803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461</v>
      </c>
      <c r="B7283" s="1">
        <f>IF(C7283=0,IF(B7282=Protocol!$V$20,1,B7282+1),B7282)</f>
        <v>1</v>
      </c>
      <c r="C7283" s="1">
        <f>IF(C7282+1=Protocol!$V$21,0,C7282+1)</f>
        <v>9</v>
      </c>
      <c r="D7283" s="1">
        <f t="shared" si="243"/>
        <v>4</v>
      </c>
      <c r="E7283" s="1" t="str">
        <f>INDEX(Protocol[Mark],MATCH(C7283,Protocol[Step],0))</f>
        <v>6S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461010004</v>
      </c>
      <c r="H7283" s="134">
        <f>Systematic[[#This Row],[SampleVariableLabel]]+100*Systematic[[#This Row],[State]]</f>
        <v>461010904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461</v>
      </c>
      <c r="B7284" s="1">
        <f>IF(C7284=0,IF(B7283=Protocol!$V$20,1,B7283+1),B7283)</f>
        <v>1</v>
      </c>
      <c r="C7284" s="1">
        <f>IF(C7283+1=Protocol!$V$21,0,C7283+1)</f>
        <v>10</v>
      </c>
      <c r="D7284" s="1">
        <f t="shared" si="243"/>
        <v>5</v>
      </c>
      <c r="E7284" s="1" t="str">
        <f>INDEX(Protocol[Mark],MATCH(C7284,Protocol[Step],0))</f>
        <v>7Gp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461010005</v>
      </c>
      <c r="H7284" s="134">
        <f>Systematic[[#This Row],[SampleVariableLabel]]+100*Systematic[[#This Row],[State]]</f>
        <v>461011005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461</v>
      </c>
      <c r="B7285" s="1">
        <f>IF(C7285=0,IF(B7284=Protocol!$V$20,1,B7284+1),B7284)</f>
        <v>1</v>
      </c>
      <c r="C7285" s="1">
        <f>IF(C7284+1=Protocol!$V$21,0,C7284+1)</f>
        <v>11</v>
      </c>
      <c r="D7285" s="1">
        <f t="shared" si="243"/>
        <v>6</v>
      </c>
      <c r="E7285" s="1" t="str">
        <f>INDEX(Protocol[Mark],MATCH(C7285,Protocol[Step],0))</f>
        <v>8U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461010006</v>
      </c>
      <c r="H7285" s="134">
        <f>Systematic[[#This Row],[SampleVariableLabel]]+100*Systematic[[#This Row],[State]]</f>
        <v>461011106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461</v>
      </c>
      <c r="B7286" s="1">
        <f>IF(C7286=0,IF(B7285=Protocol!$V$20,1,B7285+1),B7285)</f>
        <v>1</v>
      </c>
      <c r="C7286" s="1">
        <f>IF(C7285+1=Protocol!$V$21,0,C7285+1)</f>
        <v>12</v>
      </c>
      <c r="D7286" s="1">
        <f t="shared" si="243"/>
        <v>1</v>
      </c>
      <c r="E7286" s="1" t="str">
        <f>INDEX(Protocol[Mark],MATCH(C7286,Protocol[Step],0))</f>
        <v>9Rot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461010001</v>
      </c>
      <c r="H7286" s="134">
        <f>Systematic[[#This Row],[SampleVariableLabel]]+100*Systematic[[#This Row],[State]]</f>
        <v>461011201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461</v>
      </c>
      <c r="B7287" s="1">
        <f>IF(C7287=0,IF(B7286=Protocol!$V$20,1,B7286+1),B7286)</f>
        <v>1</v>
      </c>
      <c r="C7287" s="1">
        <f>IF(C7286+1=Protocol!$V$21,0,C7286+1)</f>
        <v>13</v>
      </c>
      <c r="D7287" s="1">
        <f t="shared" si="243"/>
        <v>2</v>
      </c>
      <c r="E7287" s="1" t="str">
        <f>INDEX(Protocol[Mark],MATCH(C7287,Protocol[Step],0))</f>
        <v>10Ama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461010002</v>
      </c>
      <c r="H7287" s="134">
        <f>Systematic[[#This Row],[SampleVariableLabel]]+100*Systematic[[#This Row],[State]]</f>
        <v>461011302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462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R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462010003</v>
      </c>
      <c r="H7288" s="134">
        <f>Systematic[[#This Row],[SampleVariableLabel]]+100*Systematic[[#This Row],[State]]</f>
        <v>462010003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462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1Dig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462010004</v>
      </c>
      <c r="H7289" s="134">
        <f>Systematic[[#This Row],[SampleVariableLabel]]+100*Systematic[[#This Row],[State]]</f>
        <v>462010104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462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(D)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462010005</v>
      </c>
      <c r="H7290" s="134">
        <f>Systematic[[#This Row],[SampleVariableLabel]]+100*Systematic[[#This Row],[State]]</f>
        <v>462010205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462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(M.1)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462010006</v>
      </c>
      <c r="H7291" s="134">
        <f>Systematic[[#This Row],[SampleVariableLabel]]+100*Systematic[[#This Row],[State]]</f>
        <v>462010306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462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2Oct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462010001</v>
      </c>
      <c r="H7292" s="134">
        <f>Systematic[[#This Row],[SampleVariableLabel]]+100*Systematic[[#This Row],[State]]</f>
        <v>462010401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462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3M2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462010002</v>
      </c>
      <c r="H7293" s="134">
        <f>Systematic[[#This Row],[SampleVariableLabel]]+100*Systematic[[#This Row],[State]]</f>
        <v>462010502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462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M(c)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462010003</v>
      </c>
      <c r="H7294" s="134">
        <f>Systematic[[#This Row],[SampleVariableLabel]]+100*Systematic[[#This Row],[State]]</f>
        <v>462010603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462</v>
      </c>
      <c r="B7295" s="1">
        <f>IF(C7295=0,IF(B7294=Protocol!$V$20,1,B7294+1),B7294)</f>
        <v>1</v>
      </c>
      <c r="C7295" s="1">
        <f>IF(C7294+1=Protocol!$V$21,0,C7294+1)</f>
        <v>7</v>
      </c>
      <c r="D7295" s="1">
        <f t="shared" si="243"/>
        <v>4</v>
      </c>
      <c r="E7295" s="1" t="str">
        <f>INDEX(Protocol[Mark],MATCH(C7295,Protocol[Step],0))</f>
        <v>4P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462010004</v>
      </c>
      <c r="H7295" s="134">
        <f>Systematic[[#This Row],[SampleVariableLabel]]+100*Systematic[[#This Row],[State]]</f>
        <v>462010704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462</v>
      </c>
      <c r="B7296" s="1">
        <f>IF(C7296=0,IF(B7295=Protocol!$V$20,1,B7295+1),B7295)</f>
        <v>1</v>
      </c>
      <c r="C7296" s="1">
        <f>IF(C7295+1=Protocol!$V$21,0,C7295+1)</f>
        <v>8</v>
      </c>
      <c r="D7296" s="1">
        <f t="shared" si="243"/>
        <v>5</v>
      </c>
      <c r="E7296" s="1" t="str">
        <f>INDEX(Protocol[Mark],MATCH(C7296,Protocol[Step],0))</f>
        <v>5G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462010005</v>
      </c>
      <c r="H7296" s="134">
        <f>Systematic[[#This Row],[SampleVariableLabel]]+100*Systematic[[#This Row],[State]]</f>
        <v>462010805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462</v>
      </c>
      <c r="B7297" s="1">
        <f>IF(C7297=0,IF(B7296=Protocol!$V$20,1,B7296+1),B7296)</f>
        <v>1</v>
      </c>
      <c r="C7297" s="1">
        <f>IF(C7296+1=Protocol!$V$21,0,C7296+1)</f>
        <v>9</v>
      </c>
      <c r="D7297" s="1">
        <f t="shared" si="243"/>
        <v>6</v>
      </c>
      <c r="E7297" s="1" t="str">
        <f>INDEX(Protocol[Mark],MATCH(C7297,Protocol[Step],0))</f>
        <v>6S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462010006</v>
      </c>
      <c r="H7297" s="134">
        <f>Systematic[[#This Row],[SampleVariableLabel]]+100*Systematic[[#This Row],[State]]</f>
        <v>462010906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462</v>
      </c>
      <c r="B7298" s="1">
        <f>IF(C7298=0,IF(B7297=Protocol!$V$20,1,B7297+1),B7297)</f>
        <v>1</v>
      </c>
      <c r="C7298" s="1">
        <f>IF(C7297+1=Protocol!$V$21,0,C7297+1)</f>
        <v>10</v>
      </c>
      <c r="D7298" s="1">
        <f t="shared" si="243"/>
        <v>1</v>
      </c>
      <c r="E7298" s="1" t="str">
        <f>INDEX(Protocol[Mark],MATCH(C7298,Protocol[Step],0))</f>
        <v>7Gp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462010001</v>
      </c>
      <c r="H7298" s="134">
        <f>Systematic[[#This Row],[SampleVariableLabel]]+100*Systematic[[#This Row],[State]]</f>
        <v>462011001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462</v>
      </c>
      <c r="B7299" s="1">
        <f>IF(C7299=0,IF(B7298=Protocol!$V$20,1,B7298+1),B7298)</f>
        <v>1</v>
      </c>
      <c r="C7299" s="1">
        <f>IF(C7298+1=Protocol!$V$21,0,C7298+1)</f>
        <v>11</v>
      </c>
      <c r="D7299" s="1">
        <f t="shared" ref="D7299:D7362" si="245">IF(D7298=nVariables,1,D7298+1)</f>
        <v>2</v>
      </c>
      <c r="E7299" s="1" t="str">
        <f>INDEX(Protocol[Mark],MATCH(C7299,Protocol[Step],0))</f>
        <v>8U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462010002</v>
      </c>
      <c r="H7299" s="134">
        <f>Systematic[[#This Row],[SampleVariableLabel]]+100*Systematic[[#This Row],[State]]</f>
        <v>462011102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462</v>
      </c>
      <c r="B7300" s="1">
        <f>IF(C7300=0,IF(B7299=Protocol!$V$20,1,B7299+1),B7299)</f>
        <v>1</v>
      </c>
      <c r="C7300" s="1">
        <f>IF(C7299+1=Protocol!$V$21,0,C7299+1)</f>
        <v>12</v>
      </c>
      <c r="D7300" s="1">
        <f t="shared" si="245"/>
        <v>3</v>
      </c>
      <c r="E7300" s="1" t="str">
        <f>INDEX(Protocol[Mark],MATCH(C7300,Protocol[Step],0))</f>
        <v>9Rot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462010003</v>
      </c>
      <c r="H7300" s="134">
        <f>Systematic[[#This Row],[SampleVariableLabel]]+100*Systematic[[#This Row],[State]]</f>
        <v>462011203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462</v>
      </c>
      <c r="B7301" s="1">
        <f>IF(C7301=0,IF(B7300=Protocol!$V$20,1,B7300+1),B7300)</f>
        <v>1</v>
      </c>
      <c r="C7301" s="1">
        <f>IF(C7300+1=Protocol!$V$21,0,C7300+1)</f>
        <v>13</v>
      </c>
      <c r="D7301" s="1">
        <f t="shared" si="245"/>
        <v>4</v>
      </c>
      <c r="E7301" s="1" t="str">
        <f>INDEX(Protocol[Mark],MATCH(C7301,Protocol[Step],0))</f>
        <v>10Ama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462010004</v>
      </c>
      <c r="H7301" s="134">
        <f>Systematic[[#This Row],[SampleVariableLabel]]+100*Systematic[[#This Row],[State]]</f>
        <v>462011304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463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R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463010005</v>
      </c>
      <c r="H7302" s="134">
        <f>Systematic[[#This Row],[SampleVariableLabel]]+100*Systematic[[#This Row],[State]]</f>
        <v>463010005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463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1Dig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463010006</v>
      </c>
      <c r="H7303" s="134">
        <f>Systematic[[#This Row],[SampleVariableLabel]]+100*Systematic[[#This Row],[State]]</f>
        <v>463010106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463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(D)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463010001</v>
      </c>
      <c r="H7304" s="134">
        <f>Systematic[[#This Row],[SampleVariableLabel]]+100*Systematic[[#This Row],[State]]</f>
        <v>463010201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463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(M.1)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463010002</v>
      </c>
      <c r="H7305" s="134">
        <f>Systematic[[#This Row],[SampleVariableLabel]]+100*Systematic[[#This Row],[State]]</f>
        <v>463010302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463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2Oct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463010003</v>
      </c>
      <c r="H7306" s="134">
        <f>Systematic[[#This Row],[SampleVariableLabel]]+100*Systematic[[#This Row],[State]]</f>
        <v>463010403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463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3M2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463010004</v>
      </c>
      <c r="H7307" s="134">
        <f>Systematic[[#This Row],[SampleVariableLabel]]+100*Systematic[[#This Row],[State]]</f>
        <v>463010504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463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M(c)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463010005</v>
      </c>
      <c r="H7308" s="134">
        <f>Systematic[[#This Row],[SampleVariableLabel]]+100*Systematic[[#This Row],[State]]</f>
        <v>463010605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463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4P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463010006</v>
      </c>
      <c r="H7309" s="134">
        <f>Systematic[[#This Row],[SampleVariableLabel]]+100*Systematic[[#This Row],[State]]</f>
        <v>463010706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463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5G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463010001</v>
      </c>
      <c r="H7310" s="134">
        <f>Systematic[[#This Row],[SampleVariableLabel]]+100*Systematic[[#This Row],[State]]</f>
        <v>463010801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463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6S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463010002</v>
      </c>
      <c r="H7311" s="134">
        <f>Systematic[[#This Row],[SampleVariableLabel]]+100*Systematic[[#This Row],[State]]</f>
        <v>463010902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463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7Gp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463010003</v>
      </c>
      <c r="H7312" s="134">
        <f>Systematic[[#This Row],[SampleVariableLabel]]+100*Systematic[[#This Row],[State]]</f>
        <v>463011003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463</v>
      </c>
      <c r="B7313" s="1">
        <f>IF(C7313=0,IF(B7312=Protocol!$V$20,1,B7312+1),B7312)</f>
        <v>1</v>
      </c>
      <c r="C7313" s="1">
        <f>IF(C7312+1=Protocol!$V$21,0,C7312+1)</f>
        <v>11</v>
      </c>
      <c r="D7313" s="1">
        <f t="shared" si="245"/>
        <v>4</v>
      </c>
      <c r="E7313" s="1" t="str">
        <f>INDEX(Protocol[Mark],MATCH(C7313,Protocol[Step],0))</f>
        <v>8U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463010004</v>
      </c>
      <c r="H7313" s="134">
        <f>Systematic[[#This Row],[SampleVariableLabel]]+100*Systematic[[#This Row],[State]]</f>
        <v>463011104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463</v>
      </c>
      <c r="B7314" s="1">
        <f>IF(C7314=0,IF(B7313=Protocol!$V$20,1,B7313+1),B7313)</f>
        <v>1</v>
      </c>
      <c r="C7314" s="1">
        <f>IF(C7313+1=Protocol!$V$21,0,C7313+1)</f>
        <v>12</v>
      </c>
      <c r="D7314" s="1">
        <f t="shared" si="245"/>
        <v>5</v>
      </c>
      <c r="E7314" s="1" t="str">
        <f>INDEX(Protocol[Mark],MATCH(C7314,Protocol[Step],0))</f>
        <v>9Rot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463010005</v>
      </c>
      <c r="H7314" s="134">
        <f>Systematic[[#This Row],[SampleVariableLabel]]+100*Systematic[[#This Row],[State]]</f>
        <v>463011205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463</v>
      </c>
      <c r="B7315" s="1">
        <f>IF(C7315=0,IF(B7314=Protocol!$V$20,1,B7314+1),B7314)</f>
        <v>1</v>
      </c>
      <c r="C7315" s="1">
        <f>IF(C7314+1=Protocol!$V$21,0,C7314+1)</f>
        <v>13</v>
      </c>
      <c r="D7315" s="1">
        <f t="shared" si="245"/>
        <v>6</v>
      </c>
      <c r="E7315" s="1" t="str">
        <f>INDEX(Protocol[Mark],MATCH(C7315,Protocol[Step],0))</f>
        <v>10Ama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463010006</v>
      </c>
      <c r="H7315" s="134">
        <f>Systematic[[#This Row],[SampleVariableLabel]]+100*Systematic[[#This Row],[State]]</f>
        <v>463011306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464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R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464010001</v>
      </c>
      <c r="H7316" s="134">
        <f>Systematic[[#This Row],[SampleVariableLabel]]+100*Systematic[[#This Row],[State]]</f>
        <v>464010001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464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1Dig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464010002</v>
      </c>
      <c r="H7317" s="134">
        <f>Systematic[[#This Row],[SampleVariableLabel]]+100*Systematic[[#This Row],[State]]</f>
        <v>464010102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464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(D)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464010003</v>
      </c>
      <c r="H7318" s="134">
        <f>Systematic[[#This Row],[SampleVariableLabel]]+100*Systematic[[#This Row],[State]]</f>
        <v>464010203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464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(M.1)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464010004</v>
      </c>
      <c r="H7319" s="134">
        <f>Systematic[[#This Row],[SampleVariableLabel]]+100*Systematic[[#This Row],[State]]</f>
        <v>464010304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464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2Oct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464010005</v>
      </c>
      <c r="H7320" s="134">
        <f>Systematic[[#This Row],[SampleVariableLabel]]+100*Systematic[[#This Row],[State]]</f>
        <v>464010405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464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3M2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464010006</v>
      </c>
      <c r="H7321" s="134">
        <f>Systematic[[#This Row],[SampleVariableLabel]]+100*Systematic[[#This Row],[State]]</f>
        <v>464010506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464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M(c)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464010001</v>
      </c>
      <c r="H7322" s="134">
        <f>Systematic[[#This Row],[SampleVariableLabel]]+100*Systematic[[#This Row],[State]]</f>
        <v>464010601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464</v>
      </c>
      <c r="B7323" s="1">
        <f>IF(C7323=0,IF(B7322=Protocol!$V$20,1,B7322+1),B7322)</f>
        <v>1</v>
      </c>
      <c r="C7323" s="1">
        <f>IF(C7322+1=Protocol!$V$21,0,C7322+1)</f>
        <v>7</v>
      </c>
      <c r="D7323" s="1">
        <f t="shared" si="245"/>
        <v>2</v>
      </c>
      <c r="E7323" s="1" t="str">
        <f>INDEX(Protocol[Mark],MATCH(C7323,Protocol[Step],0))</f>
        <v>4P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464010002</v>
      </c>
      <c r="H7323" s="134">
        <f>Systematic[[#This Row],[SampleVariableLabel]]+100*Systematic[[#This Row],[State]]</f>
        <v>464010702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464</v>
      </c>
      <c r="B7324" s="1">
        <f>IF(C7324=0,IF(B7323=Protocol!$V$20,1,B7323+1),B7323)</f>
        <v>1</v>
      </c>
      <c r="C7324" s="1">
        <f>IF(C7323+1=Protocol!$V$21,0,C7323+1)</f>
        <v>8</v>
      </c>
      <c r="D7324" s="1">
        <f t="shared" si="245"/>
        <v>3</v>
      </c>
      <c r="E7324" s="1" t="str">
        <f>INDEX(Protocol[Mark],MATCH(C7324,Protocol[Step],0))</f>
        <v>5G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464010003</v>
      </c>
      <c r="H7324" s="134">
        <f>Systematic[[#This Row],[SampleVariableLabel]]+100*Systematic[[#This Row],[State]]</f>
        <v>464010803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464</v>
      </c>
      <c r="B7325" s="1">
        <f>IF(C7325=0,IF(B7324=Protocol!$V$20,1,B7324+1),B7324)</f>
        <v>1</v>
      </c>
      <c r="C7325" s="1">
        <f>IF(C7324+1=Protocol!$V$21,0,C7324+1)</f>
        <v>9</v>
      </c>
      <c r="D7325" s="1">
        <f t="shared" si="245"/>
        <v>4</v>
      </c>
      <c r="E7325" s="1" t="str">
        <f>INDEX(Protocol[Mark],MATCH(C7325,Protocol[Step],0))</f>
        <v>6S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464010004</v>
      </c>
      <c r="H7325" s="134">
        <f>Systematic[[#This Row],[SampleVariableLabel]]+100*Systematic[[#This Row],[State]]</f>
        <v>464010904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464</v>
      </c>
      <c r="B7326" s="1">
        <f>IF(C7326=0,IF(B7325=Protocol!$V$20,1,B7325+1),B7325)</f>
        <v>1</v>
      </c>
      <c r="C7326" s="1">
        <f>IF(C7325+1=Protocol!$V$21,0,C7325+1)</f>
        <v>10</v>
      </c>
      <c r="D7326" s="1">
        <f t="shared" si="245"/>
        <v>5</v>
      </c>
      <c r="E7326" s="1" t="str">
        <f>INDEX(Protocol[Mark],MATCH(C7326,Protocol[Step],0))</f>
        <v>7Gp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464010005</v>
      </c>
      <c r="H7326" s="134">
        <f>Systematic[[#This Row],[SampleVariableLabel]]+100*Systematic[[#This Row],[State]]</f>
        <v>464011005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464</v>
      </c>
      <c r="B7327" s="1">
        <f>IF(C7327=0,IF(B7326=Protocol!$V$20,1,B7326+1),B7326)</f>
        <v>1</v>
      </c>
      <c r="C7327" s="1">
        <f>IF(C7326+1=Protocol!$V$21,0,C7326+1)</f>
        <v>11</v>
      </c>
      <c r="D7327" s="1">
        <f t="shared" si="245"/>
        <v>6</v>
      </c>
      <c r="E7327" s="1" t="str">
        <f>INDEX(Protocol[Mark],MATCH(C7327,Protocol[Step],0))</f>
        <v>8U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464010006</v>
      </c>
      <c r="H7327" s="134">
        <f>Systematic[[#This Row],[SampleVariableLabel]]+100*Systematic[[#This Row],[State]]</f>
        <v>464011106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464</v>
      </c>
      <c r="B7328" s="1">
        <f>IF(C7328=0,IF(B7327=Protocol!$V$20,1,B7327+1),B7327)</f>
        <v>1</v>
      </c>
      <c r="C7328" s="1">
        <f>IF(C7327+1=Protocol!$V$21,0,C7327+1)</f>
        <v>12</v>
      </c>
      <c r="D7328" s="1">
        <f t="shared" si="245"/>
        <v>1</v>
      </c>
      <c r="E7328" s="1" t="str">
        <f>INDEX(Protocol[Mark],MATCH(C7328,Protocol[Step],0))</f>
        <v>9Rot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464010001</v>
      </c>
      <c r="H7328" s="134">
        <f>Systematic[[#This Row],[SampleVariableLabel]]+100*Systematic[[#This Row],[State]]</f>
        <v>464011201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464</v>
      </c>
      <c r="B7329" s="1">
        <f>IF(C7329=0,IF(B7328=Protocol!$V$20,1,B7328+1),B7328)</f>
        <v>1</v>
      </c>
      <c r="C7329" s="1">
        <f>IF(C7328+1=Protocol!$V$21,0,C7328+1)</f>
        <v>13</v>
      </c>
      <c r="D7329" s="1">
        <f t="shared" si="245"/>
        <v>2</v>
      </c>
      <c r="E7329" s="1" t="str">
        <f>INDEX(Protocol[Mark],MATCH(C7329,Protocol[Step],0))</f>
        <v>10Ama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464010002</v>
      </c>
      <c r="H7329" s="134">
        <f>Systematic[[#This Row],[SampleVariableLabel]]+100*Systematic[[#This Row],[State]]</f>
        <v>464011302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465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R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465010003</v>
      </c>
      <c r="H7330" s="134">
        <f>Systematic[[#This Row],[SampleVariableLabel]]+100*Systematic[[#This Row],[State]]</f>
        <v>465010003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465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465010004</v>
      </c>
      <c r="H7331" s="134">
        <f>Systematic[[#This Row],[SampleVariableLabel]]+100*Systematic[[#This Row],[State]]</f>
        <v>465010104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465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(D)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465010005</v>
      </c>
      <c r="H7332" s="134">
        <f>Systematic[[#This Row],[SampleVariableLabel]]+100*Systematic[[#This Row],[State]]</f>
        <v>465010205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465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(M.1)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465010006</v>
      </c>
      <c r="H7333" s="134">
        <f>Systematic[[#This Row],[SampleVariableLabel]]+100*Systematic[[#This Row],[State]]</f>
        <v>465010306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465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465010001</v>
      </c>
      <c r="H7334" s="134">
        <f>Systematic[[#This Row],[SampleVariableLabel]]+100*Systematic[[#This Row],[State]]</f>
        <v>465010401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465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3M2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465010002</v>
      </c>
      <c r="H7335" s="134">
        <f>Systematic[[#This Row],[SampleVariableLabel]]+100*Systematic[[#This Row],[State]]</f>
        <v>465010502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465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M(c)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465010003</v>
      </c>
      <c r="H7336" s="134">
        <f>Systematic[[#This Row],[SampleVariableLabel]]+100*Systematic[[#This Row],[State]]</f>
        <v>465010603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465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4P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465010004</v>
      </c>
      <c r="H7337" s="134">
        <f>Systematic[[#This Row],[SampleVariableLabel]]+100*Systematic[[#This Row],[State]]</f>
        <v>465010704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465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5G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465010005</v>
      </c>
      <c r="H7338" s="134">
        <f>Systematic[[#This Row],[SampleVariableLabel]]+100*Systematic[[#This Row],[State]]</f>
        <v>465010805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465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6S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465010006</v>
      </c>
      <c r="H7339" s="134">
        <f>Systematic[[#This Row],[SampleVariableLabel]]+100*Systematic[[#This Row],[State]]</f>
        <v>465010906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465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7Gp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465010001</v>
      </c>
      <c r="H7340" s="134">
        <f>Systematic[[#This Row],[SampleVariableLabel]]+100*Systematic[[#This Row],[State]]</f>
        <v>465011001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465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8U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465010002</v>
      </c>
      <c r="H7341" s="134">
        <f>Systematic[[#This Row],[SampleVariableLabel]]+100*Systematic[[#This Row],[State]]</f>
        <v>465011102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465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9Rot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465010003</v>
      </c>
      <c r="H7342" s="134">
        <f>Systematic[[#This Row],[SampleVariableLabel]]+100*Systematic[[#This Row],[State]]</f>
        <v>465011203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465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10Ama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465010004</v>
      </c>
      <c r="H7343" s="134">
        <f>Systematic[[#This Row],[SampleVariableLabel]]+100*Systematic[[#This Row],[State]]</f>
        <v>465011304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466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R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466010005</v>
      </c>
      <c r="H7344" s="134">
        <f>Systematic[[#This Row],[SampleVariableLabel]]+100*Systematic[[#This Row],[State]]</f>
        <v>466010005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466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1Dig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466010006</v>
      </c>
      <c r="H7345" s="134">
        <f>Systematic[[#This Row],[SampleVariableLabel]]+100*Systematic[[#This Row],[State]]</f>
        <v>466010106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466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(D)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466010001</v>
      </c>
      <c r="H7346" s="134">
        <f>Systematic[[#This Row],[SampleVariableLabel]]+100*Systematic[[#This Row],[State]]</f>
        <v>466010201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466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(M.1)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466010002</v>
      </c>
      <c r="H7347" s="134">
        <f>Systematic[[#This Row],[SampleVariableLabel]]+100*Systematic[[#This Row],[State]]</f>
        <v>466010302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466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2Oct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466010003</v>
      </c>
      <c r="H7348" s="134">
        <f>Systematic[[#This Row],[SampleVariableLabel]]+100*Systematic[[#This Row],[State]]</f>
        <v>466010403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466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3M2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466010004</v>
      </c>
      <c r="H7349" s="134">
        <f>Systematic[[#This Row],[SampleVariableLabel]]+100*Systematic[[#This Row],[State]]</f>
        <v>466010504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466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M(c)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466010005</v>
      </c>
      <c r="H7350" s="134">
        <f>Systematic[[#This Row],[SampleVariableLabel]]+100*Systematic[[#This Row],[State]]</f>
        <v>466010605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466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4P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466010006</v>
      </c>
      <c r="H7351" s="134">
        <f>Systematic[[#This Row],[SampleVariableLabel]]+100*Systematic[[#This Row],[State]]</f>
        <v>466010706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466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5G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466010001</v>
      </c>
      <c r="H7352" s="134">
        <f>Systematic[[#This Row],[SampleVariableLabel]]+100*Systematic[[#This Row],[State]]</f>
        <v>466010801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466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6S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466010002</v>
      </c>
      <c r="H7353" s="134">
        <f>Systematic[[#This Row],[SampleVariableLabel]]+100*Systematic[[#This Row],[State]]</f>
        <v>466010902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466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7Gp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466010003</v>
      </c>
      <c r="H7354" s="134">
        <f>Systematic[[#This Row],[SampleVariableLabel]]+100*Systematic[[#This Row],[State]]</f>
        <v>466011003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466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8U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466010004</v>
      </c>
      <c r="H7355" s="134">
        <f>Systematic[[#This Row],[SampleVariableLabel]]+100*Systematic[[#This Row],[State]]</f>
        <v>466011104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466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9Rot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466010005</v>
      </c>
      <c r="H7356" s="134">
        <f>Systematic[[#This Row],[SampleVariableLabel]]+100*Systematic[[#This Row],[State]]</f>
        <v>466011205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466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10Ama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466010006</v>
      </c>
      <c r="H7357" s="134">
        <f>Systematic[[#This Row],[SampleVariableLabel]]+100*Systematic[[#This Row],[State]]</f>
        <v>466011306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467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R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467010001</v>
      </c>
      <c r="H7358" s="134">
        <f>Systematic[[#This Row],[SampleVariableLabel]]+100*Systematic[[#This Row],[State]]</f>
        <v>467010001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467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1Dig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467010002</v>
      </c>
      <c r="H7359" s="134">
        <f>Systematic[[#This Row],[SampleVariableLabel]]+100*Systematic[[#This Row],[State]]</f>
        <v>467010102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467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(D)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467010003</v>
      </c>
      <c r="H7360" s="134">
        <f>Systematic[[#This Row],[SampleVariableLabel]]+100*Systematic[[#This Row],[State]]</f>
        <v>467010203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467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(M.1)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467010004</v>
      </c>
      <c r="H7361" s="134">
        <f>Systematic[[#This Row],[SampleVariableLabel]]+100*Systematic[[#This Row],[State]]</f>
        <v>467010304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467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2Oct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467010005</v>
      </c>
      <c r="H7362" s="134">
        <f>Systematic[[#This Row],[SampleVariableLabel]]+100*Systematic[[#This Row],[State]]</f>
        <v>467010405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467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3M2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467010006</v>
      </c>
      <c r="H7363" s="134">
        <f>Systematic[[#This Row],[SampleVariableLabel]]+100*Systematic[[#This Row],[State]]</f>
        <v>467010506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467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M(c)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467010001</v>
      </c>
      <c r="H7364" s="134">
        <f>Systematic[[#This Row],[SampleVariableLabel]]+100*Systematic[[#This Row],[State]]</f>
        <v>467010601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467</v>
      </c>
      <c r="B7365" s="1">
        <f>IF(C7365=0,IF(B7364=Protocol!$V$20,1,B7364+1),B7364)</f>
        <v>1</v>
      </c>
      <c r="C7365" s="1">
        <f>IF(C7364+1=Protocol!$V$21,0,C7364+1)</f>
        <v>7</v>
      </c>
      <c r="D7365" s="1">
        <f t="shared" si="247"/>
        <v>2</v>
      </c>
      <c r="E7365" s="1" t="str">
        <f>INDEX(Protocol[Mark],MATCH(C7365,Protocol[Step],0))</f>
        <v>4P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467010002</v>
      </c>
      <c r="H7365" s="134">
        <f>Systematic[[#This Row],[SampleVariableLabel]]+100*Systematic[[#This Row],[State]]</f>
        <v>467010702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467</v>
      </c>
      <c r="B7366" s="1">
        <f>IF(C7366=0,IF(B7365=Protocol!$V$20,1,B7365+1),B7365)</f>
        <v>1</v>
      </c>
      <c r="C7366" s="1">
        <f>IF(C7365+1=Protocol!$V$21,0,C7365+1)</f>
        <v>8</v>
      </c>
      <c r="D7366" s="1">
        <f t="shared" si="247"/>
        <v>3</v>
      </c>
      <c r="E7366" s="1" t="str">
        <f>INDEX(Protocol[Mark],MATCH(C7366,Protocol[Step],0))</f>
        <v>5G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467010003</v>
      </c>
      <c r="H7366" s="134">
        <f>Systematic[[#This Row],[SampleVariableLabel]]+100*Systematic[[#This Row],[State]]</f>
        <v>467010803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467</v>
      </c>
      <c r="B7367" s="1">
        <f>IF(C7367=0,IF(B7366=Protocol!$V$20,1,B7366+1),B7366)</f>
        <v>1</v>
      </c>
      <c r="C7367" s="1">
        <f>IF(C7366+1=Protocol!$V$21,0,C7366+1)</f>
        <v>9</v>
      </c>
      <c r="D7367" s="1">
        <f t="shared" si="247"/>
        <v>4</v>
      </c>
      <c r="E7367" s="1" t="str">
        <f>INDEX(Protocol[Mark],MATCH(C7367,Protocol[Step],0))</f>
        <v>6S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467010004</v>
      </c>
      <c r="H7367" s="134">
        <f>Systematic[[#This Row],[SampleVariableLabel]]+100*Systematic[[#This Row],[State]]</f>
        <v>467010904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467</v>
      </c>
      <c r="B7368" s="1">
        <f>IF(C7368=0,IF(B7367=Protocol!$V$20,1,B7367+1),B7367)</f>
        <v>1</v>
      </c>
      <c r="C7368" s="1">
        <f>IF(C7367+1=Protocol!$V$21,0,C7367+1)</f>
        <v>10</v>
      </c>
      <c r="D7368" s="1">
        <f t="shared" si="247"/>
        <v>5</v>
      </c>
      <c r="E7368" s="1" t="str">
        <f>INDEX(Protocol[Mark],MATCH(C7368,Protocol[Step],0))</f>
        <v>7Gp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467010005</v>
      </c>
      <c r="H7368" s="134">
        <f>Systematic[[#This Row],[SampleVariableLabel]]+100*Systematic[[#This Row],[State]]</f>
        <v>467011005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467</v>
      </c>
      <c r="B7369" s="1">
        <f>IF(C7369=0,IF(B7368=Protocol!$V$20,1,B7368+1),B7368)</f>
        <v>1</v>
      </c>
      <c r="C7369" s="1">
        <f>IF(C7368+1=Protocol!$V$21,0,C7368+1)</f>
        <v>11</v>
      </c>
      <c r="D7369" s="1">
        <f t="shared" si="247"/>
        <v>6</v>
      </c>
      <c r="E7369" s="1" t="str">
        <f>INDEX(Protocol[Mark],MATCH(C7369,Protocol[Step],0))</f>
        <v>8U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467010006</v>
      </c>
      <c r="H7369" s="134">
        <f>Systematic[[#This Row],[SampleVariableLabel]]+100*Systematic[[#This Row],[State]]</f>
        <v>467011106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467</v>
      </c>
      <c r="B7370" s="1">
        <f>IF(C7370=0,IF(B7369=Protocol!$V$20,1,B7369+1),B7369)</f>
        <v>1</v>
      </c>
      <c r="C7370" s="1">
        <f>IF(C7369+1=Protocol!$V$21,0,C7369+1)</f>
        <v>12</v>
      </c>
      <c r="D7370" s="1">
        <f t="shared" si="247"/>
        <v>1</v>
      </c>
      <c r="E7370" s="1" t="str">
        <f>INDEX(Protocol[Mark],MATCH(C7370,Protocol[Step],0))</f>
        <v>9Rot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467010001</v>
      </c>
      <c r="H7370" s="134">
        <f>Systematic[[#This Row],[SampleVariableLabel]]+100*Systematic[[#This Row],[State]]</f>
        <v>467011201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467</v>
      </c>
      <c r="B7371" s="1">
        <f>IF(C7371=0,IF(B7370=Protocol!$V$20,1,B7370+1),B7370)</f>
        <v>1</v>
      </c>
      <c r="C7371" s="1">
        <f>IF(C7370+1=Protocol!$V$21,0,C7370+1)</f>
        <v>13</v>
      </c>
      <c r="D7371" s="1">
        <f t="shared" si="247"/>
        <v>2</v>
      </c>
      <c r="E7371" s="1" t="str">
        <f>INDEX(Protocol[Mark],MATCH(C7371,Protocol[Step],0))</f>
        <v>10Ama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467010002</v>
      </c>
      <c r="H7371" s="134">
        <f>Systematic[[#This Row],[SampleVariableLabel]]+100*Systematic[[#This Row],[State]]</f>
        <v>467011302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468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R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468010003</v>
      </c>
      <c r="H7372" s="134">
        <f>Systematic[[#This Row],[SampleVariableLabel]]+100*Systematic[[#This Row],[State]]</f>
        <v>468010003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468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1Dig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468010004</v>
      </c>
      <c r="H7373" s="134">
        <f>Systematic[[#This Row],[SampleVariableLabel]]+100*Systematic[[#This Row],[State]]</f>
        <v>468010104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468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(D)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468010005</v>
      </c>
      <c r="H7374" s="134">
        <f>Systematic[[#This Row],[SampleVariableLabel]]+100*Systematic[[#This Row],[State]]</f>
        <v>468010205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468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(M.1)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468010006</v>
      </c>
      <c r="H7375" s="134">
        <f>Systematic[[#This Row],[SampleVariableLabel]]+100*Systematic[[#This Row],[State]]</f>
        <v>468010306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468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2Oct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468010001</v>
      </c>
      <c r="H7376" s="134">
        <f>Systematic[[#This Row],[SampleVariableLabel]]+100*Systematic[[#This Row],[State]]</f>
        <v>468010401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468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3M2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468010002</v>
      </c>
      <c r="H7377" s="134">
        <f>Systematic[[#This Row],[SampleVariableLabel]]+100*Systematic[[#This Row],[State]]</f>
        <v>468010502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468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M(c)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468010003</v>
      </c>
      <c r="H7378" s="134">
        <f>Systematic[[#This Row],[SampleVariableLabel]]+100*Systematic[[#This Row],[State]]</f>
        <v>468010603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468</v>
      </c>
      <c r="B7379" s="1">
        <f>IF(C7379=0,IF(B7378=Protocol!$V$20,1,B7378+1),B7378)</f>
        <v>1</v>
      </c>
      <c r="C7379" s="1">
        <f>IF(C7378+1=Protocol!$V$21,0,C7378+1)</f>
        <v>7</v>
      </c>
      <c r="D7379" s="1">
        <f t="shared" si="247"/>
        <v>4</v>
      </c>
      <c r="E7379" s="1" t="str">
        <f>INDEX(Protocol[Mark],MATCH(C7379,Protocol[Step],0))</f>
        <v>4P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468010004</v>
      </c>
      <c r="H7379" s="134">
        <f>Systematic[[#This Row],[SampleVariableLabel]]+100*Systematic[[#This Row],[State]]</f>
        <v>468010704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468</v>
      </c>
      <c r="B7380" s="1">
        <f>IF(C7380=0,IF(B7379=Protocol!$V$20,1,B7379+1),B7379)</f>
        <v>1</v>
      </c>
      <c r="C7380" s="1">
        <f>IF(C7379+1=Protocol!$V$21,0,C7379+1)</f>
        <v>8</v>
      </c>
      <c r="D7380" s="1">
        <f t="shared" si="247"/>
        <v>5</v>
      </c>
      <c r="E7380" s="1" t="str">
        <f>INDEX(Protocol[Mark],MATCH(C7380,Protocol[Step],0))</f>
        <v>5G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468010005</v>
      </c>
      <c r="H7380" s="134">
        <f>Systematic[[#This Row],[SampleVariableLabel]]+100*Systematic[[#This Row],[State]]</f>
        <v>468010805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468</v>
      </c>
      <c r="B7381" s="1">
        <f>IF(C7381=0,IF(B7380=Protocol!$V$20,1,B7380+1),B7380)</f>
        <v>1</v>
      </c>
      <c r="C7381" s="1">
        <f>IF(C7380+1=Protocol!$V$21,0,C7380+1)</f>
        <v>9</v>
      </c>
      <c r="D7381" s="1">
        <f t="shared" si="247"/>
        <v>6</v>
      </c>
      <c r="E7381" s="1" t="str">
        <f>INDEX(Protocol[Mark],MATCH(C7381,Protocol[Step],0))</f>
        <v>6S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468010006</v>
      </c>
      <c r="H7381" s="134">
        <f>Systematic[[#This Row],[SampleVariableLabel]]+100*Systematic[[#This Row],[State]]</f>
        <v>468010906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468</v>
      </c>
      <c r="B7382" s="1">
        <f>IF(C7382=0,IF(B7381=Protocol!$V$20,1,B7381+1),B7381)</f>
        <v>1</v>
      </c>
      <c r="C7382" s="1">
        <f>IF(C7381+1=Protocol!$V$21,0,C7381+1)</f>
        <v>10</v>
      </c>
      <c r="D7382" s="1">
        <f t="shared" si="247"/>
        <v>1</v>
      </c>
      <c r="E7382" s="1" t="str">
        <f>INDEX(Protocol[Mark],MATCH(C7382,Protocol[Step],0))</f>
        <v>7Gp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468010001</v>
      </c>
      <c r="H7382" s="134">
        <f>Systematic[[#This Row],[SampleVariableLabel]]+100*Systematic[[#This Row],[State]]</f>
        <v>468011001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468</v>
      </c>
      <c r="B7383" s="1">
        <f>IF(C7383=0,IF(B7382=Protocol!$V$20,1,B7382+1),B7382)</f>
        <v>1</v>
      </c>
      <c r="C7383" s="1">
        <f>IF(C7382+1=Protocol!$V$21,0,C7382+1)</f>
        <v>11</v>
      </c>
      <c r="D7383" s="1">
        <f t="shared" si="247"/>
        <v>2</v>
      </c>
      <c r="E7383" s="1" t="str">
        <f>INDEX(Protocol[Mark],MATCH(C7383,Protocol[Step],0))</f>
        <v>8U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468010002</v>
      </c>
      <c r="H7383" s="134">
        <f>Systematic[[#This Row],[SampleVariableLabel]]+100*Systematic[[#This Row],[State]]</f>
        <v>468011102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468</v>
      </c>
      <c r="B7384" s="1">
        <f>IF(C7384=0,IF(B7383=Protocol!$V$20,1,B7383+1),B7383)</f>
        <v>1</v>
      </c>
      <c r="C7384" s="1">
        <f>IF(C7383+1=Protocol!$V$21,0,C7383+1)</f>
        <v>12</v>
      </c>
      <c r="D7384" s="1">
        <f t="shared" si="247"/>
        <v>3</v>
      </c>
      <c r="E7384" s="1" t="str">
        <f>INDEX(Protocol[Mark],MATCH(C7384,Protocol[Step],0))</f>
        <v>9Rot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468010003</v>
      </c>
      <c r="H7384" s="134">
        <f>Systematic[[#This Row],[SampleVariableLabel]]+100*Systematic[[#This Row],[State]]</f>
        <v>468011203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468</v>
      </c>
      <c r="B7385" s="1">
        <f>IF(C7385=0,IF(B7384=Protocol!$V$20,1,B7384+1),B7384)</f>
        <v>1</v>
      </c>
      <c r="C7385" s="1">
        <f>IF(C7384+1=Protocol!$V$21,0,C7384+1)</f>
        <v>13</v>
      </c>
      <c r="D7385" s="1">
        <f t="shared" si="247"/>
        <v>4</v>
      </c>
      <c r="E7385" s="1" t="str">
        <f>INDEX(Protocol[Mark],MATCH(C7385,Protocol[Step],0))</f>
        <v>10Ama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468010004</v>
      </c>
      <c r="H7385" s="134">
        <f>Systematic[[#This Row],[SampleVariableLabel]]+100*Systematic[[#This Row],[State]]</f>
        <v>468011304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469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R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469010005</v>
      </c>
      <c r="H7386" s="134">
        <f>Systematic[[#This Row],[SampleVariableLabel]]+100*Systematic[[#This Row],[State]]</f>
        <v>469010005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469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1Dig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469010006</v>
      </c>
      <c r="H7387" s="134">
        <f>Systematic[[#This Row],[SampleVariableLabel]]+100*Systematic[[#This Row],[State]]</f>
        <v>469010106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469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(D)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469010001</v>
      </c>
      <c r="H7388" s="134">
        <f>Systematic[[#This Row],[SampleVariableLabel]]+100*Systematic[[#This Row],[State]]</f>
        <v>469010201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469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(M.1)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469010002</v>
      </c>
      <c r="H7389" s="134">
        <f>Systematic[[#This Row],[SampleVariableLabel]]+100*Systematic[[#This Row],[State]]</f>
        <v>469010302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469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2Oct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469010003</v>
      </c>
      <c r="H7390" s="134">
        <f>Systematic[[#This Row],[SampleVariableLabel]]+100*Systematic[[#This Row],[State]]</f>
        <v>469010403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469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3M2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469010004</v>
      </c>
      <c r="H7391" s="134">
        <f>Systematic[[#This Row],[SampleVariableLabel]]+100*Systematic[[#This Row],[State]]</f>
        <v>469010504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469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M(c)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469010005</v>
      </c>
      <c r="H7392" s="134">
        <f>Systematic[[#This Row],[SampleVariableLabel]]+100*Systematic[[#This Row],[State]]</f>
        <v>469010605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469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4P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469010006</v>
      </c>
      <c r="H7393" s="134">
        <f>Systematic[[#This Row],[SampleVariableLabel]]+100*Systematic[[#This Row],[State]]</f>
        <v>469010706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469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5G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469010001</v>
      </c>
      <c r="H7394" s="134">
        <f>Systematic[[#This Row],[SampleVariableLabel]]+100*Systematic[[#This Row],[State]]</f>
        <v>469010801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469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6S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469010002</v>
      </c>
      <c r="H7395" s="134">
        <f>Systematic[[#This Row],[SampleVariableLabel]]+100*Systematic[[#This Row],[State]]</f>
        <v>469010902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469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7Gp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469010003</v>
      </c>
      <c r="H7396" s="134">
        <f>Systematic[[#This Row],[SampleVariableLabel]]+100*Systematic[[#This Row],[State]]</f>
        <v>469011003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469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8U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469010004</v>
      </c>
      <c r="H7397" s="134">
        <f>Systematic[[#This Row],[SampleVariableLabel]]+100*Systematic[[#This Row],[State]]</f>
        <v>469011104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469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9Rot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469010005</v>
      </c>
      <c r="H7398" s="134">
        <f>Systematic[[#This Row],[SampleVariableLabel]]+100*Systematic[[#This Row],[State]]</f>
        <v>469011205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469</v>
      </c>
      <c r="B7399" s="1">
        <f>IF(C7399=0,IF(B7398=Protocol!$V$20,1,B7398+1),B7398)</f>
        <v>1</v>
      </c>
      <c r="C7399" s="1">
        <f>IF(C7398+1=Protocol!$V$21,0,C7398+1)</f>
        <v>13</v>
      </c>
      <c r="D7399" s="1">
        <f t="shared" si="247"/>
        <v>6</v>
      </c>
      <c r="E7399" s="1" t="str">
        <f>INDEX(Protocol[Mark],MATCH(C7399,Protocol[Step],0))</f>
        <v>10Ama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469010006</v>
      </c>
      <c r="H7399" s="134">
        <f>Systematic[[#This Row],[SampleVariableLabel]]+100*Systematic[[#This Row],[State]]</f>
        <v>469011306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470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R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470010001</v>
      </c>
      <c r="H7400" s="134">
        <f>Systematic[[#This Row],[SampleVariableLabel]]+100*Systematic[[#This Row],[State]]</f>
        <v>470010001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470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1Dig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470010002</v>
      </c>
      <c r="H7401" s="134">
        <f>Systematic[[#This Row],[SampleVariableLabel]]+100*Systematic[[#This Row],[State]]</f>
        <v>470010102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470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(D)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470010003</v>
      </c>
      <c r="H7402" s="134">
        <f>Systematic[[#This Row],[SampleVariableLabel]]+100*Systematic[[#This Row],[State]]</f>
        <v>470010203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470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(M.1)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470010004</v>
      </c>
      <c r="H7403" s="134">
        <f>Systematic[[#This Row],[SampleVariableLabel]]+100*Systematic[[#This Row],[State]]</f>
        <v>470010304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470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2Oct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470010005</v>
      </c>
      <c r="H7404" s="134">
        <f>Systematic[[#This Row],[SampleVariableLabel]]+100*Systematic[[#This Row],[State]]</f>
        <v>470010405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470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3M2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470010006</v>
      </c>
      <c r="H7405" s="134">
        <f>Systematic[[#This Row],[SampleVariableLabel]]+100*Systematic[[#This Row],[State]]</f>
        <v>470010506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470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M(c)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470010001</v>
      </c>
      <c r="H7406" s="134">
        <f>Systematic[[#This Row],[SampleVariableLabel]]+100*Systematic[[#This Row],[State]]</f>
        <v>470010601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470</v>
      </c>
      <c r="B7407" s="1">
        <f>IF(C7407=0,IF(B7406=Protocol!$V$20,1,B7406+1),B7406)</f>
        <v>1</v>
      </c>
      <c r="C7407" s="1">
        <f>IF(C7406+1=Protocol!$V$21,0,C7406+1)</f>
        <v>7</v>
      </c>
      <c r="D7407" s="1">
        <f t="shared" si="247"/>
        <v>2</v>
      </c>
      <c r="E7407" s="1" t="str">
        <f>INDEX(Protocol[Mark],MATCH(C7407,Protocol[Step],0))</f>
        <v>4P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470010002</v>
      </c>
      <c r="H7407" s="134">
        <f>Systematic[[#This Row],[SampleVariableLabel]]+100*Systematic[[#This Row],[State]]</f>
        <v>470010702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470</v>
      </c>
      <c r="B7408" s="1">
        <f>IF(C7408=0,IF(B7407=Protocol!$V$20,1,B7407+1),B7407)</f>
        <v>1</v>
      </c>
      <c r="C7408" s="1">
        <f>IF(C7407+1=Protocol!$V$21,0,C7407+1)</f>
        <v>8</v>
      </c>
      <c r="D7408" s="1">
        <f t="shared" si="247"/>
        <v>3</v>
      </c>
      <c r="E7408" s="1" t="str">
        <f>INDEX(Protocol[Mark],MATCH(C7408,Protocol[Step],0))</f>
        <v>5G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470010003</v>
      </c>
      <c r="H7408" s="134">
        <f>Systematic[[#This Row],[SampleVariableLabel]]+100*Systematic[[#This Row],[State]]</f>
        <v>470010803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470</v>
      </c>
      <c r="B7409" s="1">
        <f>IF(C7409=0,IF(B7408=Protocol!$V$20,1,B7408+1),B7408)</f>
        <v>1</v>
      </c>
      <c r="C7409" s="1">
        <f>IF(C7408+1=Protocol!$V$21,0,C7408+1)</f>
        <v>9</v>
      </c>
      <c r="D7409" s="1">
        <f t="shared" si="247"/>
        <v>4</v>
      </c>
      <c r="E7409" s="1" t="str">
        <f>INDEX(Protocol[Mark],MATCH(C7409,Protocol[Step],0))</f>
        <v>6S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470010004</v>
      </c>
      <c r="H7409" s="134">
        <f>Systematic[[#This Row],[SampleVariableLabel]]+100*Systematic[[#This Row],[State]]</f>
        <v>470010904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470</v>
      </c>
      <c r="B7410" s="1">
        <f>IF(C7410=0,IF(B7409=Protocol!$V$20,1,B7409+1),B7409)</f>
        <v>1</v>
      </c>
      <c r="C7410" s="1">
        <f>IF(C7409+1=Protocol!$V$21,0,C7409+1)</f>
        <v>10</v>
      </c>
      <c r="D7410" s="1">
        <f t="shared" si="247"/>
        <v>5</v>
      </c>
      <c r="E7410" s="1" t="str">
        <f>INDEX(Protocol[Mark],MATCH(C7410,Protocol[Step],0))</f>
        <v>7Gp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470010005</v>
      </c>
      <c r="H7410" s="134">
        <f>Systematic[[#This Row],[SampleVariableLabel]]+100*Systematic[[#This Row],[State]]</f>
        <v>470011005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470</v>
      </c>
      <c r="B7411" s="1">
        <f>IF(C7411=0,IF(B7410=Protocol!$V$20,1,B7410+1),B7410)</f>
        <v>1</v>
      </c>
      <c r="C7411" s="1">
        <f>IF(C7410+1=Protocol!$V$21,0,C7410+1)</f>
        <v>11</v>
      </c>
      <c r="D7411" s="1">
        <f t="shared" si="247"/>
        <v>6</v>
      </c>
      <c r="E7411" s="1" t="str">
        <f>INDEX(Protocol[Mark],MATCH(C7411,Protocol[Step],0))</f>
        <v>8U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470010006</v>
      </c>
      <c r="H7411" s="134">
        <f>Systematic[[#This Row],[SampleVariableLabel]]+100*Systematic[[#This Row],[State]]</f>
        <v>470011106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470</v>
      </c>
      <c r="B7412" s="1">
        <f>IF(C7412=0,IF(B7411=Protocol!$V$20,1,B7411+1),B7411)</f>
        <v>1</v>
      </c>
      <c r="C7412" s="1">
        <f>IF(C7411+1=Protocol!$V$21,0,C7411+1)</f>
        <v>12</v>
      </c>
      <c r="D7412" s="1">
        <f t="shared" si="247"/>
        <v>1</v>
      </c>
      <c r="E7412" s="1" t="str">
        <f>INDEX(Protocol[Mark],MATCH(C7412,Protocol[Step],0))</f>
        <v>9Rot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470010001</v>
      </c>
      <c r="H7412" s="134">
        <f>Systematic[[#This Row],[SampleVariableLabel]]+100*Systematic[[#This Row],[State]]</f>
        <v>470011201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470</v>
      </c>
      <c r="B7413" s="1">
        <f>IF(C7413=0,IF(B7412=Protocol!$V$20,1,B7412+1),B7412)</f>
        <v>1</v>
      </c>
      <c r="C7413" s="1">
        <f>IF(C7412+1=Protocol!$V$21,0,C7412+1)</f>
        <v>13</v>
      </c>
      <c r="D7413" s="1">
        <f t="shared" si="247"/>
        <v>2</v>
      </c>
      <c r="E7413" s="1" t="str">
        <f>INDEX(Protocol[Mark],MATCH(C7413,Protocol[Step],0))</f>
        <v>10Ama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470010002</v>
      </c>
      <c r="H7413" s="134">
        <f>Systematic[[#This Row],[SampleVariableLabel]]+100*Systematic[[#This Row],[State]]</f>
        <v>470011302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471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R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471010003</v>
      </c>
      <c r="H7414" s="134">
        <f>Systematic[[#This Row],[SampleVariableLabel]]+100*Systematic[[#This Row],[State]]</f>
        <v>471010003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471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1Dig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471010004</v>
      </c>
      <c r="H7415" s="134">
        <f>Systematic[[#This Row],[SampleVariableLabel]]+100*Systematic[[#This Row],[State]]</f>
        <v>471010104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471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(D)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471010005</v>
      </c>
      <c r="H7416" s="134">
        <f>Systematic[[#This Row],[SampleVariableLabel]]+100*Systematic[[#This Row],[State]]</f>
        <v>471010205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471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(M.1)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471010006</v>
      </c>
      <c r="H7417" s="134">
        <f>Systematic[[#This Row],[SampleVariableLabel]]+100*Systematic[[#This Row],[State]]</f>
        <v>471010306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471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2Oct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471010001</v>
      </c>
      <c r="H7418" s="134">
        <f>Systematic[[#This Row],[SampleVariableLabel]]+100*Systematic[[#This Row],[State]]</f>
        <v>471010401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471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3M2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471010002</v>
      </c>
      <c r="H7419" s="134">
        <f>Systematic[[#This Row],[SampleVariableLabel]]+100*Systematic[[#This Row],[State]]</f>
        <v>471010502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471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M(c)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471010003</v>
      </c>
      <c r="H7420" s="134">
        <f>Systematic[[#This Row],[SampleVariableLabel]]+100*Systematic[[#This Row],[State]]</f>
        <v>471010603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471</v>
      </c>
      <c r="B7421" s="1">
        <f>IF(C7421=0,IF(B7420=Protocol!$V$20,1,B7420+1),B7420)</f>
        <v>1</v>
      </c>
      <c r="C7421" s="1">
        <f>IF(C7420+1=Protocol!$V$21,0,C7420+1)</f>
        <v>7</v>
      </c>
      <c r="D7421" s="1">
        <f t="shared" si="247"/>
        <v>4</v>
      </c>
      <c r="E7421" s="1" t="str">
        <f>INDEX(Protocol[Mark],MATCH(C7421,Protocol[Step],0))</f>
        <v>4P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471010004</v>
      </c>
      <c r="H7421" s="134">
        <f>Systematic[[#This Row],[SampleVariableLabel]]+100*Systematic[[#This Row],[State]]</f>
        <v>471010704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471</v>
      </c>
      <c r="B7422" s="1">
        <f>IF(C7422=0,IF(B7421=Protocol!$V$20,1,B7421+1),B7421)</f>
        <v>1</v>
      </c>
      <c r="C7422" s="1">
        <f>IF(C7421+1=Protocol!$V$21,0,C7421+1)</f>
        <v>8</v>
      </c>
      <c r="D7422" s="1">
        <f t="shared" si="247"/>
        <v>5</v>
      </c>
      <c r="E7422" s="1" t="str">
        <f>INDEX(Protocol[Mark],MATCH(C7422,Protocol[Step],0))</f>
        <v>5G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471010005</v>
      </c>
      <c r="H7422" s="134">
        <f>Systematic[[#This Row],[SampleVariableLabel]]+100*Systematic[[#This Row],[State]]</f>
        <v>471010805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471</v>
      </c>
      <c r="B7423" s="1">
        <f>IF(C7423=0,IF(B7422=Protocol!$V$20,1,B7422+1),B7422)</f>
        <v>1</v>
      </c>
      <c r="C7423" s="1">
        <f>IF(C7422+1=Protocol!$V$21,0,C7422+1)</f>
        <v>9</v>
      </c>
      <c r="D7423" s="1">
        <f t="shared" si="247"/>
        <v>6</v>
      </c>
      <c r="E7423" s="1" t="str">
        <f>INDEX(Protocol[Mark],MATCH(C7423,Protocol[Step],0))</f>
        <v>6S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471010006</v>
      </c>
      <c r="H7423" s="134">
        <f>Systematic[[#This Row],[SampleVariableLabel]]+100*Systematic[[#This Row],[State]]</f>
        <v>471010906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471</v>
      </c>
      <c r="B7424" s="1">
        <f>IF(C7424=0,IF(B7423=Protocol!$V$20,1,B7423+1),B7423)</f>
        <v>1</v>
      </c>
      <c r="C7424" s="1">
        <f>IF(C7423+1=Protocol!$V$21,0,C7423+1)</f>
        <v>10</v>
      </c>
      <c r="D7424" s="1">
        <f t="shared" si="247"/>
        <v>1</v>
      </c>
      <c r="E7424" s="1" t="str">
        <f>INDEX(Protocol[Mark],MATCH(C7424,Protocol[Step],0))</f>
        <v>7Gp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471010001</v>
      </c>
      <c r="H7424" s="134">
        <f>Systematic[[#This Row],[SampleVariableLabel]]+100*Systematic[[#This Row],[State]]</f>
        <v>471011001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471</v>
      </c>
      <c r="B7425" s="1">
        <f>IF(C7425=0,IF(B7424=Protocol!$V$20,1,B7424+1),B7424)</f>
        <v>1</v>
      </c>
      <c r="C7425" s="1">
        <f>IF(C7424+1=Protocol!$V$21,0,C7424+1)</f>
        <v>11</v>
      </c>
      <c r="D7425" s="1">
        <f t="shared" si="247"/>
        <v>2</v>
      </c>
      <c r="E7425" s="1" t="str">
        <f>INDEX(Protocol[Mark],MATCH(C7425,Protocol[Step],0))</f>
        <v>8U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471010002</v>
      </c>
      <c r="H7425" s="134">
        <f>Systematic[[#This Row],[SampleVariableLabel]]+100*Systematic[[#This Row],[State]]</f>
        <v>471011102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471</v>
      </c>
      <c r="B7426" s="1">
        <f>IF(C7426=0,IF(B7425=Protocol!$V$20,1,B7425+1),B7425)</f>
        <v>1</v>
      </c>
      <c r="C7426" s="1">
        <f>IF(C7425+1=Protocol!$V$21,0,C7425+1)</f>
        <v>12</v>
      </c>
      <c r="D7426" s="1">
        <f t="shared" si="247"/>
        <v>3</v>
      </c>
      <c r="E7426" s="1" t="str">
        <f>INDEX(Protocol[Mark],MATCH(C7426,Protocol[Step],0))</f>
        <v>9Rot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471010003</v>
      </c>
      <c r="H7426" s="134">
        <f>Systematic[[#This Row],[SampleVariableLabel]]+100*Systematic[[#This Row],[State]]</f>
        <v>471011203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471</v>
      </c>
      <c r="B7427" s="1">
        <f>IF(C7427=0,IF(B7426=Protocol!$V$20,1,B7426+1),B7426)</f>
        <v>1</v>
      </c>
      <c r="C7427" s="1">
        <f>IF(C7426+1=Protocol!$V$21,0,C7426+1)</f>
        <v>13</v>
      </c>
      <c r="D7427" s="1">
        <f t="shared" ref="D7427:D7490" si="249">IF(D7426=nVariables,1,D7426+1)</f>
        <v>4</v>
      </c>
      <c r="E7427" s="1" t="str">
        <f>INDEX(Protocol[Mark],MATCH(C7427,Protocol[Step],0))</f>
        <v>10Ama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471010004</v>
      </c>
      <c r="H7427" s="134">
        <f>Systematic[[#This Row],[SampleVariableLabel]]+100*Systematic[[#This Row],[State]]</f>
        <v>471011304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472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R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472010005</v>
      </c>
      <c r="H7428" s="134">
        <f>Systematic[[#This Row],[SampleVariableLabel]]+100*Systematic[[#This Row],[State]]</f>
        <v>472010005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472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1Dig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472010006</v>
      </c>
      <c r="H7429" s="134">
        <f>Systematic[[#This Row],[SampleVariableLabel]]+100*Systematic[[#This Row],[State]]</f>
        <v>472010106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472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(D)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472010001</v>
      </c>
      <c r="H7430" s="134">
        <f>Systematic[[#This Row],[SampleVariableLabel]]+100*Systematic[[#This Row],[State]]</f>
        <v>472010201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472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(M.1)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472010002</v>
      </c>
      <c r="H7431" s="134">
        <f>Systematic[[#This Row],[SampleVariableLabel]]+100*Systematic[[#This Row],[State]]</f>
        <v>472010302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472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2Oct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472010003</v>
      </c>
      <c r="H7432" s="134">
        <f>Systematic[[#This Row],[SampleVariableLabel]]+100*Systematic[[#This Row],[State]]</f>
        <v>472010403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472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3M2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472010004</v>
      </c>
      <c r="H7433" s="134">
        <f>Systematic[[#This Row],[SampleVariableLabel]]+100*Systematic[[#This Row],[State]]</f>
        <v>472010504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472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M(c)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472010005</v>
      </c>
      <c r="H7434" s="134">
        <f>Systematic[[#This Row],[SampleVariableLabel]]+100*Systematic[[#This Row],[State]]</f>
        <v>472010605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472</v>
      </c>
      <c r="B7435" s="1">
        <f>IF(C7435=0,IF(B7434=Protocol!$V$20,1,B7434+1),B7434)</f>
        <v>1</v>
      </c>
      <c r="C7435" s="1">
        <f>IF(C7434+1=Protocol!$V$21,0,C7434+1)</f>
        <v>7</v>
      </c>
      <c r="D7435" s="1">
        <f t="shared" si="249"/>
        <v>6</v>
      </c>
      <c r="E7435" s="1" t="str">
        <f>INDEX(Protocol[Mark],MATCH(C7435,Protocol[Step],0))</f>
        <v>4P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472010006</v>
      </c>
      <c r="H7435" s="134">
        <f>Systematic[[#This Row],[SampleVariableLabel]]+100*Systematic[[#This Row],[State]]</f>
        <v>472010706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472</v>
      </c>
      <c r="B7436" s="1">
        <f>IF(C7436=0,IF(B7435=Protocol!$V$20,1,B7435+1),B7435)</f>
        <v>1</v>
      </c>
      <c r="C7436" s="1">
        <f>IF(C7435+1=Protocol!$V$21,0,C7435+1)</f>
        <v>8</v>
      </c>
      <c r="D7436" s="1">
        <f t="shared" si="249"/>
        <v>1</v>
      </c>
      <c r="E7436" s="1" t="str">
        <f>INDEX(Protocol[Mark],MATCH(C7436,Protocol[Step],0))</f>
        <v>5G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472010001</v>
      </c>
      <c r="H7436" s="134">
        <f>Systematic[[#This Row],[SampleVariableLabel]]+100*Systematic[[#This Row],[State]]</f>
        <v>472010801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472</v>
      </c>
      <c r="B7437" s="1">
        <f>IF(C7437=0,IF(B7436=Protocol!$V$20,1,B7436+1),B7436)</f>
        <v>1</v>
      </c>
      <c r="C7437" s="1">
        <f>IF(C7436+1=Protocol!$V$21,0,C7436+1)</f>
        <v>9</v>
      </c>
      <c r="D7437" s="1">
        <f t="shared" si="249"/>
        <v>2</v>
      </c>
      <c r="E7437" s="1" t="str">
        <f>INDEX(Protocol[Mark],MATCH(C7437,Protocol[Step],0))</f>
        <v>6S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472010002</v>
      </c>
      <c r="H7437" s="134">
        <f>Systematic[[#This Row],[SampleVariableLabel]]+100*Systematic[[#This Row],[State]]</f>
        <v>472010902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472</v>
      </c>
      <c r="B7438" s="1">
        <f>IF(C7438=0,IF(B7437=Protocol!$V$20,1,B7437+1),B7437)</f>
        <v>1</v>
      </c>
      <c r="C7438" s="1">
        <f>IF(C7437+1=Protocol!$V$21,0,C7437+1)</f>
        <v>10</v>
      </c>
      <c r="D7438" s="1">
        <f t="shared" si="249"/>
        <v>3</v>
      </c>
      <c r="E7438" s="1" t="str">
        <f>INDEX(Protocol[Mark],MATCH(C7438,Protocol[Step],0))</f>
        <v>7Gp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472010003</v>
      </c>
      <c r="H7438" s="134">
        <f>Systematic[[#This Row],[SampleVariableLabel]]+100*Systematic[[#This Row],[State]]</f>
        <v>472011003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472</v>
      </c>
      <c r="B7439" s="1">
        <f>IF(C7439=0,IF(B7438=Protocol!$V$20,1,B7438+1),B7438)</f>
        <v>1</v>
      </c>
      <c r="C7439" s="1">
        <f>IF(C7438+1=Protocol!$V$21,0,C7438+1)</f>
        <v>11</v>
      </c>
      <c r="D7439" s="1">
        <f t="shared" si="249"/>
        <v>4</v>
      </c>
      <c r="E7439" s="1" t="str">
        <f>INDEX(Protocol[Mark],MATCH(C7439,Protocol[Step],0))</f>
        <v>8U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472010004</v>
      </c>
      <c r="H7439" s="134">
        <f>Systematic[[#This Row],[SampleVariableLabel]]+100*Systematic[[#This Row],[State]]</f>
        <v>472011104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472</v>
      </c>
      <c r="B7440" s="1">
        <f>IF(C7440=0,IF(B7439=Protocol!$V$20,1,B7439+1),B7439)</f>
        <v>1</v>
      </c>
      <c r="C7440" s="1">
        <f>IF(C7439+1=Protocol!$V$21,0,C7439+1)</f>
        <v>12</v>
      </c>
      <c r="D7440" s="1">
        <f t="shared" si="249"/>
        <v>5</v>
      </c>
      <c r="E7440" s="1" t="str">
        <f>INDEX(Protocol[Mark],MATCH(C7440,Protocol[Step],0))</f>
        <v>9Rot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472010005</v>
      </c>
      <c r="H7440" s="134">
        <f>Systematic[[#This Row],[SampleVariableLabel]]+100*Systematic[[#This Row],[State]]</f>
        <v>472011205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472</v>
      </c>
      <c r="B7441" s="1">
        <f>IF(C7441=0,IF(B7440=Protocol!$V$20,1,B7440+1),B7440)</f>
        <v>1</v>
      </c>
      <c r="C7441" s="1">
        <f>IF(C7440+1=Protocol!$V$21,0,C7440+1)</f>
        <v>13</v>
      </c>
      <c r="D7441" s="1">
        <f t="shared" si="249"/>
        <v>6</v>
      </c>
      <c r="E7441" s="1" t="str">
        <f>INDEX(Protocol[Mark],MATCH(C7441,Protocol[Step],0))</f>
        <v>10Ama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472010006</v>
      </c>
      <c r="H7441" s="134">
        <f>Systematic[[#This Row],[SampleVariableLabel]]+100*Systematic[[#This Row],[State]]</f>
        <v>472011306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473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R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473010001</v>
      </c>
      <c r="H7442" s="134">
        <f>Systematic[[#This Row],[SampleVariableLabel]]+100*Systematic[[#This Row],[State]]</f>
        <v>473010001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473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473010002</v>
      </c>
      <c r="H7443" s="134">
        <f>Systematic[[#This Row],[SampleVariableLabel]]+100*Systematic[[#This Row],[State]]</f>
        <v>473010102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473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(D)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473010003</v>
      </c>
      <c r="H7444" s="134">
        <f>Systematic[[#This Row],[SampleVariableLabel]]+100*Systematic[[#This Row],[State]]</f>
        <v>473010203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473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(M.1)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473010004</v>
      </c>
      <c r="H7445" s="134">
        <f>Systematic[[#This Row],[SampleVariableLabel]]+100*Systematic[[#This Row],[State]]</f>
        <v>473010304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473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473010005</v>
      </c>
      <c r="H7446" s="134">
        <f>Systematic[[#This Row],[SampleVariableLabel]]+100*Systematic[[#This Row],[State]]</f>
        <v>473010405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473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3M2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473010006</v>
      </c>
      <c r="H7447" s="134">
        <f>Systematic[[#This Row],[SampleVariableLabel]]+100*Systematic[[#This Row],[State]]</f>
        <v>473010506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473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M(c)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473010001</v>
      </c>
      <c r="H7448" s="134">
        <f>Systematic[[#This Row],[SampleVariableLabel]]+100*Systematic[[#This Row],[State]]</f>
        <v>473010601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473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4P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473010002</v>
      </c>
      <c r="H7449" s="134">
        <f>Systematic[[#This Row],[SampleVariableLabel]]+100*Systematic[[#This Row],[State]]</f>
        <v>473010702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473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5G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473010003</v>
      </c>
      <c r="H7450" s="134">
        <f>Systematic[[#This Row],[SampleVariableLabel]]+100*Systematic[[#This Row],[State]]</f>
        <v>473010803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473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6S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473010004</v>
      </c>
      <c r="H7451" s="134">
        <f>Systematic[[#This Row],[SampleVariableLabel]]+100*Systematic[[#This Row],[State]]</f>
        <v>473010904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473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7Gp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473010005</v>
      </c>
      <c r="H7452" s="134">
        <f>Systematic[[#This Row],[SampleVariableLabel]]+100*Systematic[[#This Row],[State]]</f>
        <v>473011005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473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8U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473010006</v>
      </c>
      <c r="H7453" s="134">
        <f>Systematic[[#This Row],[SampleVariableLabel]]+100*Systematic[[#This Row],[State]]</f>
        <v>473011106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473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9Rot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473010001</v>
      </c>
      <c r="H7454" s="134">
        <f>Systematic[[#This Row],[SampleVariableLabel]]+100*Systematic[[#This Row],[State]]</f>
        <v>473011201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473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10Ama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473010002</v>
      </c>
      <c r="H7455" s="134">
        <f>Systematic[[#This Row],[SampleVariableLabel]]+100*Systematic[[#This Row],[State]]</f>
        <v>473011302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474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R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474010003</v>
      </c>
      <c r="H7456" s="134">
        <f>Systematic[[#This Row],[SampleVariableLabel]]+100*Systematic[[#This Row],[State]]</f>
        <v>474010003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474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1Dig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474010004</v>
      </c>
      <c r="H7457" s="134">
        <f>Systematic[[#This Row],[SampleVariableLabel]]+100*Systematic[[#This Row],[State]]</f>
        <v>474010104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474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(D)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474010005</v>
      </c>
      <c r="H7458" s="134">
        <f>Systematic[[#This Row],[SampleVariableLabel]]+100*Systematic[[#This Row],[State]]</f>
        <v>474010205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474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(M.1)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474010006</v>
      </c>
      <c r="H7459" s="134">
        <f>Systematic[[#This Row],[SampleVariableLabel]]+100*Systematic[[#This Row],[State]]</f>
        <v>474010306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474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2Oct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474010001</v>
      </c>
      <c r="H7460" s="134">
        <f>Systematic[[#This Row],[SampleVariableLabel]]+100*Systematic[[#This Row],[State]]</f>
        <v>474010401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474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3M2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474010002</v>
      </c>
      <c r="H7461" s="134">
        <f>Systematic[[#This Row],[SampleVariableLabel]]+100*Systematic[[#This Row],[State]]</f>
        <v>474010502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474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M(c)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474010003</v>
      </c>
      <c r="H7462" s="134">
        <f>Systematic[[#This Row],[SampleVariableLabel]]+100*Systematic[[#This Row],[State]]</f>
        <v>474010603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474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4P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474010004</v>
      </c>
      <c r="H7463" s="134">
        <f>Systematic[[#This Row],[SampleVariableLabel]]+100*Systematic[[#This Row],[State]]</f>
        <v>474010704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474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5G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474010005</v>
      </c>
      <c r="H7464" s="134">
        <f>Systematic[[#This Row],[SampleVariableLabel]]+100*Systematic[[#This Row],[State]]</f>
        <v>474010805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474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6S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474010006</v>
      </c>
      <c r="H7465" s="134">
        <f>Systematic[[#This Row],[SampleVariableLabel]]+100*Systematic[[#This Row],[State]]</f>
        <v>474010906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474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7Gp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474010001</v>
      </c>
      <c r="H7466" s="134">
        <f>Systematic[[#This Row],[SampleVariableLabel]]+100*Systematic[[#This Row],[State]]</f>
        <v>474011001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474</v>
      </c>
      <c r="B7467" s="1">
        <f>IF(C7467=0,IF(B7466=Protocol!$V$20,1,B7466+1),B7466)</f>
        <v>1</v>
      </c>
      <c r="C7467" s="1">
        <f>IF(C7466+1=Protocol!$V$21,0,C7466+1)</f>
        <v>11</v>
      </c>
      <c r="D7467" s="1">
        <f t="shared" si="249"/>
        <v>2</v>
      </c>
      <c r="E7467" s="1" t="str">
        <f>INDEX(Protocol[Mark],MATCH(C7467,Protocol[Step],0))</f>
        <v>8U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474010002</v>
      </c>
      <c r="H7467" s="134">
        <f>Systematic[[#This Row],[SampleVariableLabel]]+100*Systematic[[#This Row],[State]]</f>
        <v>474011102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474</v>
      </c>
      <c r="B7468" s="1">
        <f>IF(C7468=0,IF(B7467=Protocol!$V$20,1,B7467+1),B7467)</f>
        <v>1</v>
      </c>
      <c r="C7468" s="1">
        <f>IF(C7467+1=Protocol!$V$21,0,C7467+1)</f>
        <v>12</v>
      </c>
      <c r="D7468" s="1">
        <f t="shared" si="249"/>
        <v>3</v>
      </c>
      <c r="E7468" s="1" t="str">
        <f>INDEX(Protocol[Mark],MATCH(C7468,Protocol[Step],0))</f>
        <v>9Rot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474010003</v>
      </c>
      <c r="H7468" s="134">
        <f>Systematic[[#This Row],[SampleVariableLabel]]+100*Systematic[[#This Row],[State]]</f>
        <v>474011203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474</v>
      </c>
      <c r="B7469" s="1">
        <f>IF(C7469=0,IF(B7468=Protocol!$V$20,1,B7468+1),B7468)</f>
        <v>1</v>
      </c>
      <c r="C7469" s="1">
        <f>IF(C7468+1=Protocol!$V$21,0,C7468+1)</f>
        <v>13</v>
      </c>
      <c r="D7469" s="1">
        <f t="shared" si="249"/>
        <v>4</v>
      </c>
      <c r="E7469" s="1" t="str">
        <f>INDEX(Protocol[Mark],MATCH(C7469,Protocol[Step],0))</f>
        <v>10Ama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474010004</v>
      </c>
      <c r="H7469" s="134">
        <f>Systematic[[#This Row],[SampleVariableLabel]]+100*Systematic[[#This Row],[State]]</f>
        <v>474011304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475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R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475010005</v>
      </c>
      <c r="H7470" s="134">
        <f>Systematic[[#This Row],[SampleVariableLabel]]+100*Systematic[[#This Row],[State]]</f>
        <v>475010005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475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1Dig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475010006</v>
      </c>
      <c r="H7471" s="134">
        <f>Systematic[[#This Row],[SampleVariableLabel]]+100*Systematic[[#This Row],[State]]</f>
        <v>475010106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475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(D)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475010001</v>
      </c>
      <c r="H7472" s="134">
        <f>Systematic[[#This Row],[SampleVariableLabel]]+100*Systematic[[#This Row],[State]]</f>
        <v>475010201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475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(M.1)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475010002</v>
      </c>
      <c r="H7473" s="134">
        <f>Systematic[[#This Row],[SampleVariableLabel]]+100*Systematic[[#This Row],[State]]</f>
        <v>475010302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475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2Oct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475010003</v>
      </c>
      <c r="H7474" s="134">
        <f>Systematic[[#This Row],[SampleVariableLabel]]+100*Systematic[[#This Row],[State]]</f>
        <v>475010403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475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3M2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475010004</v>
      </c>
      <c r="H7475" s="134">
        <f>Systematic[[#This Row],[SampleVariableLabel]]+100*Systematic[[#This Row],[State]]</f>
        <v>475010504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475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M(c)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475010005</v>
      </c>
      <c r="H7476" s="134">
        <f>Systematic[[#This Row],[SampleVariableLabel]]+100*Systematic[[#This Row],[State]]</f>
        <v>475010605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475</v>
      </c>
      <c r="B7477" s="1">
        <f>IF(C7477=0,IF(B7476=Protocol!$V$20,1,B7476+1),B7476)</f>
        <v>1</v>
      </c>
      <c r="C7477" s="1">
        <f>IF(C7476+1=Protocol!$V$21,0,C7476+1)</f>
        <v>7</v>
      </c>
      <c r="D7477" s="1">
        <f t="shared" si="249"/>
        <v>6</v>
      </c>
      <c r="E7477" s="1" t="str">
        <f>INDEX(Protocol[Mark],MATCH(C7477,Protocol[Step],0))</f>
        <v>4P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475010006</v>
      </c>
      <c r="H7477" s="134">
        <f>Systematic[[#This Row],[SampleVariableLabel]]+100*Systematic[[#This Row],[State]]</f>
        <v>475010706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475</v>
      </c>
      <c r="B7478" s="1">
        <f>IF(C7478=0,IF(B7477=Protocol!$V$20,1,B7477+1),B7477)</f>
        <v>1</v>
      </c>
      <c r="C7478" s="1">
        <f>IF(C7477+1=Protocol!$V$21,0,C7477+1)</f>
        <v>8</v>
      </c>
      <c r="D7478" s="1">
        <f t="shared" si="249"/>
        <v>1</v>
      </c>
      <c r="E7478" s="1" t="str">
        <f>INDEX(Protocol[Mark],MATCH(C7478,Protocol[Step],0))</f>
        <v>5G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475010001</v>
      </c>
      <c r="H7478" s="134">
        <f>Systematic[[#This Row],[SampleVariableLabel]]+100*Systematic[[#This Row],[State]]</f>
        <v>475010801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475</v>
      </c>
      <c r="B7479" s="1">
        <f>IF(C7479=0,IF(B7478=Protocol!$V$20,1,B7478+1),B7478)</f>
        <v>1</v>
      </c>
      <c r="C7479" s="1">
        <f>IF(C7478+1=Protocol!$V$21,0,C7478+1)</f>
        <v>9</v>
      </c>
      <c r="D7479" s="1">
        <f t="shared" si="249"/>
        <v>2</v>
      </c>
      <c r="E7479" s="1" t="str">
        <f>INDEX(Protocol[Mark],MATCH(C7479,Protocol[Step],0))</f>
        <v>6S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475010002</v>
      </c>
      <c r="H7479" s="134">
        <f>Systematic[[#This Row],[SampleVariableLabel]]+100*Systematic[[#This Row],[State]]</f>
        <v>475010902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475</v>
      </c>
      <c r="B7480" s="1">
        <f>IF(C7480=0,IF(B7479=Protocol!$V$20,1,B7479+1),B7479)</f>
        <v>1</v>
      </c>
      <c r="C7480" s="1">
        <f>IF(C7479+1=Protocol!$V$21,0,C7479+1)</f>
        <v>10</v>
      </c>
      <c r="D7480" s="1">
        <f t="shared" si="249"/>
        <v>3</v>
      </c>
      <c r="E7480" s="1" t="str">
        <f>INDEX(Protocol[Mark],MATCH(C7480,Protocol[Step],0))</f>
        <v>7Gp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475010003</v>
      </c>
      <c r="H7480" s="134">
        <f>Systematic[[#This Row],[SampleVariableLabel]]+100*Systematic[[#This Row],[State]]</f>
        <v>475011003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475</v>
      </c>
      <c r="B7481" s="1">
        <f>IF(C7481=0,IF(B7480=Protocol!$V$20,1,B7480+1),B7480)</f>
        <v>1</v>
      </c>
      <c r="C7481" s="1">
        <f>IF(C7480+1=Protocol!$V$21,0,C7480+1)</f>
        <v>11</v>
      </c>
      <c r="D7481" s="1">
        <f t="shared" si="249"/>
        <v>4</v>
      </c>
      <c r="E7481" s="1" t="str">
        <f>INDEX(Protocol[Mark],MATCH(C7481,Protocol[Step],0))</f>
        <v>8U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475010004</v>
      </c>
      <c r="H7481" s="134">
        <f>Systematic[[#This Row],[SampleVariableLabel]]+100*Systematic[[#This Row],[State]]</f>
        <v>475011104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475</v>
      </c>
      <c r="B7482" s="1">
        <f>IF(C7482=0,IF(B7481=Protocol!$V$20,1,B7481+1),B7481)</f>
        <v>1</v>
      </c>
      <c r="C7482" s="1">
        <f>IF(C7481+1=Protocol!$V$21,0,C7481+1)</f>
        <v>12</v>
      </c>
      <c r="D7482" s="1">
        <f t="shared" si="249"/>
        <v>5</v>
      </c>
      <c r="E7482" s="1" t="str">
        <f>INDEX(Protocol[Mark],MATCH(C7482,Protocol[Step],0))</f>
        <v>9Rot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475010005</v>
      </c>
      <c r="H7482" s="134">
        <f>Systematic[[#This Row],[SampleVariableLabel]]+100*Systematic[[#This Row],[State]]</f>
        <v>475011205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475</v>
      </c>
      <c r="B7483" s="1">
        <f>IF(C7483=0,IF(B7482=Protocol!$V$20,1,B7482+1),B7482)</f>
        <v>1</v>
      </c>
      <c r="C7483" s="1">
        <f>IF(C7482+1=Protocol!$V$21,0,C7482+1)</f>
        <v>13</v>
      </c>
      <c r="D7483" s="1">
        <f t="shared" si="249"/>
        <v>6</v>
      </c>
      <c r="E7483" s="1" t="str">
        <f>INDEX(Protocol[Mark],MATCH(C7483,Protocol[Step],0))</f>
        <v>10Ama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475010006</v>
      </c>
      <c r="H7483" s="134">
        <f>Systematic[[#This Row],[SampleVariableLabel]]+100*Systematic[[#This Row],[State]]</f>
        <v>475011306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476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R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476010001</v>
      </c>
      <c r="H7484" s="134">
        <f>Systematic[[#This Row],[SampleVariableLabel]]+100*Systematic[[#This Row],[State]]</f>
        <v>476010001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476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1Dig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476010002</v>
      </c>
      <c r="H7485" s="134">
        <f>Systematic[[#This Row],[SampleVariableLabel]]+100*Systematic[[#This Row],[State]]</f>
        <v>476010102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476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(D)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476010003</v>
      </c>
      <c r="H7486" s="134">
        <f>Systematic[[#This Row],[SampleVariableLabel]]+100*Systematic[[#This Row],[State]]</f>
        <v>476010203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476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(M.1)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476010004</v>
      </c>
      <c r="H7487" s="134">
        <f>Systematic[[#This Row],[SampleVariableLabel]]+100*Systematic[[#This Row],[State]]</f>
        <v>476010304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476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2Oct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476010005</v>
      </c>
      <c r="H7488" s="134">
        <f>Systematic[[#This Row],[SampleVariableLabel]]+100*Systematic[[#This Row],[State]]</f>
        <v>476010405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476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3M2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476010006</v>
      </c>
      <c r="H7489" s="134">
        <f>Systematic[[#This Row],[SampleVariableLabel]]+100*Systematic[[#This Row],[State]]</f>
        <v>476010506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476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M(c)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476010001</v>
      </c>
      <c r="H7490" s="134">
        <f>Systematic[[#This Row],[SampleVariableLabel]]+100*Systematic[[#This Row],[State]]</f>
        <v>476010601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476</v>
      </c>
      <c r="B7491" s="1">
        <f>IF(C7491=0,IF(B7490=Protocol!$V$20,1,B7490+1),B7490)</f>
        <v>1</v>
      </c>
      <c r="C7491" s="1">
        <f>IF(C7490+1=Protocol!$V$21,0,C7490+1)</f>
        <v>7</v>
      </c>
      <c r="D7491" s="1">
        <f t="shared" ref="D7491:D7554" si="251">IF(D7490=nVariables,1,D7490+1)</f>
        <v>2</v>
      </c>
      <c r="E7491" s="1" t="str">
        <f>INDEX(Protocol[Mark],MATCH(C7491,Protocol[Step],0))</f>
        <v>4P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476010002</v>
      </c>
      <c r="H7491" s="134">
        <f>Systematic[[#This Row],[SampleVariableLabel]]+100*Systematic[[#This Row],[State]]</f>
        <v>476010702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476</v>
      </c>
      <c r="B7492" s="1">
        <f>IF(C7492=0,IF(B7491=Protocol!$V$20,1,B7491+1),B7491)</f>
        <v>1</v>
      </c>
      <c r="C7492" s="1">
        <f>IF(C7491+1=Protocol!$V$21,0,C7491+1)</f>
        <v>8</v>
      </c>
      <c r="D7492" s="1">
        <f t="shared" si="251"/>
        <v>3</v>
      </c>
      <c r="E7492" s="1" t="str">
        <f>INDEX(Protocol[Mark],MATCH(C7492,Protocol[Step],0))</f>
        <v>5G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476010003</v>
      </c>
      <c r="H7492" s="134">
        <f>Systematic[[#This Row],[SampleVariableLabel]]+100*Systematic[[#This Row],[State]]</f>
        <v>476010803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476</v>
      </c>
      <c r="B7493" s="1">
        <f>IF(C7493=0,IF(B7492=Protocol!$V$20,1,B7492+1),B7492)</f>
        <v>1</v>
      </c>
      <c r="C7493" s="1">
        <f>IF(C7492+1=Protocol!$V$21,0,C7492+1)</f>
        <v>9</v>
      </c>
      <c r="D7493" s="1">
        <f t="shared" si="251"/>
        <v>4</v>
      </c>
      <c r="E7493" s="1" t="str">
        <f>INDEX(Protocol[Mark],MATCH(C7493,Protocol[Step],0))</f>
        <v>6S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476010004</v>
      </c>
      <c r="H7493" s="134">
        <f>Systematic[[#This Row],[SampleVariableLabel]]+100*Systematic[[#This Row],[State]]</f>
        <v>476010904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476</v>
      </c>
      <c r="B7494" s="1">
        <f>IF(C7494=0,IF(B7493=Protocol!$V$20,1,B7493+1),B7493)</f>
        <v>1</v>
      </c>
      <c r="C7494" s="1">
        <f>IF(C7493+1=Protocol!$V$21,0,C7493+1)</f>
        <v>10</v>
      </c>
      <c r="D7494" s="1">
        <f t="shared" si="251"/>
        <v>5</v>
      </c>
      <c r="E7494" s="1" t="str">
        <f>INDEX(Protocol[Mark],MATCH(C7494,Protocol[Step],0))</f>
        <v>7Gp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476010005</v>
      </c>
      <c r="H7494" s="134">
        <f>Systematic[[#This Row],[SampleVariableLabel]]+100*Systematic[[#This Row],[State]]</f>
        <v>476011005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476</v>
      </c>
      <c r="B7495" s="1">
        <f>IF(C7495=0,IF(B7494=Protocol!$V$20,1,B7494+1),B7494)</f>
        <v>1</v>
      </c>
      <c r="C7495" s="1">
        <f>IF(C7494+1=Protocol!$V$21,0,C7494+1)</f>
        <v>11</v>
      </c>
      <c r="D7495" s="1">
        <f t="shared" si="251"/>
        <v>6</v>
      </c>
      <c r="E7495" s="1" t="str">
        <f>INDEX(Protocol[Mark],MATCH(C7495,Protocol[Step],0))</f>
        <v>8U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476010006</v>
      </c>
      <c r="H7495" s="134">
        <f>Systematic[[#This Row],[SampleVariableLabel]]+100*Systematic[[#This Row],[State]]</f>
        <v>476011106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476</v>
      </c>
      <c r="B7496" s="1">
        <f>IF(C7496=0,IF(B7495=Protocol!$V$20,1,B7495+1),B7495)</f>
        <v>1</v>
      </c>
      <c r="C7496" s="1">
        <f>IF(C7495+1=Protocol!$V$21,0,C7495+1)</f>
        <v>12</v>
      </c>
      <c r="D7496" s="1">
        <f t="shared" si="251"/>
        <v>1</v>
      </c>
      <c r="E7496" s="1" t="str">
        <f>INDEX(Protocol[Mark],MATCH(C7496,Protocol[Step],0))</f>
        <v>9Rot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476010001</v>
      </c>
      <c r="H7496" s="134">
        <f>Systematic[[#This Row],[SampleVariableLabel]]+100*Systematic[[#This Row],[State]]</f>
        <v>476011201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476</v>
      </c>
      <c r="B7497" s="1">
        <f>IF(C7497=0,IF(B7496=Protocol!$V$20,1,B7496+1),B7496)</f>
        <v>1</v>
      </c>
      <c r="C7497" s="1">
        <f>IF(C7496+1=Protocol!$V$21,0,C7496+1)</f>
        <v>13</v>
      </c>
      <c r="D7497" s="1">
        <f t="shared" si="251"/>
        <v>2</v>
      </c>
      <c r="E7497" s="1" t="str">
        <f>INDEX(Protocol[Mark],MATCH(C7497,Protocol[Step],0))</f>
        <v>10Ama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476010002</v>
      </c>
      <c r="H7497" s="134">
        <f>Systematic[[#This Row],[SampleVariableLabel]]+100*Systematic[[#This Row],[State]]</f>
        <v>476011302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477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R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477010003</v>
      </c>
      <c r="H7498" s="134">
        <f>Systematic[[#This Row],[SampleVariableLabel]]+100*Systematic[[#This Row],[State]]</f>
        <v>477010003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477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1Dig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477010004</v>
      </c>
      <c r="H7499" s="134">
        <f>Systematic[[#This Row],[SampleVariableLabel]]+100*Systematic[[#This Row],[State]]</f>
        <v>477010104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477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(D)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477010005</v>
      </c>
      <c r="H7500" s="134">
        <f>Systematic[[#This Row],[SampleVariableLabel]]+100*Systematic[[#This Row],[State]]</f>
        <v>477010205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477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(M.1)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477010006</v>
      </c>
      <c r="H7501" s="134">
        <f>Systematic[[#This Row],[SampleVariableLabel]]+100*Systematic[[#This Row],[State]]</f>
        <v>477010306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477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2Oct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477010001</v>
      </c>
      <c r="H7502" s="134">
        <f>Systematic[[#This Row],[SampleVariableLabel]]+100*Systematic[[#This Row],[State]]</f>
        <v>477010401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477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3M2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477010002</v>
      </c>
      <c r="H7503" s="134">
        <f>Systematic[[#This Row],[SampleVariableLabel]]+100*Systematic[[#This Row],[State]]</f>
        <v>477010502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477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M(c)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477010003</v>
      </c>
      <c r="H7504" s="134">
        <f>Systematic[[#This Row],[SampleVariableLabel]]+100*Systematic[[#This Row],[State]]</f>
        <v>477010603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477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4P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477010004</v>
      </c>
      <c r="H7505" s="134">
        <f>Systematic[[#This Row],[SampleVariableLabel]]+100*Systematic[[#This Row],[State]]</f>
        <v>477010704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477</v>
      </c>
      <c r="B7506" s="1">
        <f>IF(C7506=0,IF(B7505=Protocol!$V$20,1,B7505+1),B7505)</f>
        <v>1</v>
      </c>
      <c r="C7506" s="1">
        <f>IF(C7505+1=Protocol!$V$21,0,C7505+1)</f>
        <v>8</v>
      </c>
      <c r="D7506" s="1">
        <f t="shared" si="251"/>
        <v>5</v>
      </c>
      <c r="E7506" s="1" t="str">
        <f>INDEX(Protocol[Mark],MATCH(C7506,Protocol[Step],0))</f>
        <v>5G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477010005</v>
      </c>
      <c r="H7506" s="134">
        <f>Systematic[[#This Row],[SampleVariableLabel]]+100*Systematic[[#This Row],[State]]</f>
        <v>477010805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477</v>
      </c>
      <c r="B7507" s="1">
        <f>IF(C7507=0,IF(B7506=Protocol!$V$20,1,B7506+1),B7506)</f>
        <v>1</v>
      </c>
      <c r="C7507" s="1">
        <f>IF(C7506+1=Protocol!$V$21,0,C7506+1)</f>
        <v>9</v>
      </c>
      <c r="D7507" s="1">
        <f t="shared" si="251"/>
        <v>6</v>
      </c>
      <c r="E7507" s="1" t="str">
        <f>INDEX(Protocol[Mark],MATCH(C7507,Protocol[Step],0))</f>
        <v>6S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477010006</v>
      </c>
      <c r="H7507" s="134">
        <f>Systematic[[#This Row],[SampleVariableLabel]]+100*Systematic[[#This Row],[State]]</f>
        <v>477010906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477</v>
      </c>
      <c r="B7508" s="1">
        <f>IF(C7508=0,IF(B7507=Protocol!$V$20,1,B7507+1),B7507)</f>
        <v>1</v>
      </c>
      <c r="C7508" s="1">
        <f>IF(C7507+1=Protocol!$V$21,0,C7507+1)</f>
        <v>10</v>
      </c>
      <c r="D7508" s="1">
        <f t="shared" si="251"/>
        <v>1</v>
      </c>
      <c r="E7508" s="1" t="str">
        <f>INDEX(Protocol[Mark],MATCH(C7508,Protocol[Step],0))</f>
        <v>7Gp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477010001</v>
      </c>
      <c r="H7508" s="134">
        <f>Systematic[[#This Row],[SampleVariableLabel]]+100*Systematic[[#This Row],[State]]</f>
        <v>477011001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477</v>
      </c>
      <c r="B7509" s="1">
        <f>IF(C7509=0,IF(B7508=Protocol!$V$20,1,B7508+1),B7508)</f>
        <v>1</v>
      </c>
      <c r="C7509" s="1">
        <f>IF(C7508+1=Protocol!$V$21,0,C7508+1)</f>
        <v>11</v>
      </c>
      <c r="D7509" s="1">
        <f t="shared" si="251"/>
        <v>2</v>
      </c>
      <c r="E7509" s="1" t="str">
        <f>INDEX(Protocol[Mark],MATCH(C7509,Protocol[Step],0))</f>
        <v>8U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477010002</v>
      </c>
      <c r="H7509" s="134">
        <f>Systematic[[#This Row],[SampleVariableLabel]]+100*Systematic[[#This Row],[State]]</f>
        <v>477011102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477</v>
      </c>
      <c r="B7510" s="1">
        <f>IF(C7510=0,IF(B7509=Protocol!$V$20,1,B7509+1),B7509)</f>
        <v>1</v>
      </c>
      <c r="C7510" s="1">
        <f>IF(C7509+1=Protocol!$V$21,0,C7509+1)</f>
        <v>12</v>
      </c>
      <c r="D7510" s="1">
        <f t="shared" si="251"/>
        <v>3</v>
      </c>
      <c r="E7510" s="1" t="str">
        <f>INDEX(Protocol[Mark],MATCH(C7510,Protocol[Step],0))</f>
        <v>9Rot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477010003</v>
      </c>
      <c r="H7510" s="134">
        <f>Systematic[[#This Row],[SampleVariableLabel]]+100*Systematic[[#This Row],[State]]</f>
        <v>477011203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477</v>
      </c>
      <c r="B7511" s="1">
        <f>IF(C7511=0,IF(B7510=Protocol!$V$20,1,B7510+1),B7510)</f>
        <v>1</v>
      </c>
      <c r="C7511" s="1">
        <f>IF(C7510+1=Protocol!$V$21,0,C7510+1)</f>
        <v>13</v>
      </c>
      <c r="D7511" s="1">
        <f t="shared" si="251"/>
        <v>4</v>
      </c>
      <c r="E7511" s="1" t="str">
        <f>INDEX(Protocol[Mark],MATCH(C7511,Protocol[Step],0))</f>
        <v>10Ama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477010004</v>
      </c>
      <c r="H7511" s="134">
        <f>Systematic[[#This Row],[SampleVariableLabel]]+100*Systematic[[#This Row],[State]]</f>
        <v>477011304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478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R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478010005</v>
      </c>
      <c r="H7512" s="134">
        <f>Systematic[[#This Row],[SampleVariableLabel]]+100*Systematic[[#This Row],[State]]</f>
        <v>478010005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478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1Dig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478010006</v>
      </c>
      <c r="H7513" s="134">
        <f>Systematic[[#This Row],[SampleVariableLabel]]+100*Systematic[[#This Row],[State]]</f>
        <v>478010106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478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(D)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478010001</v>
      </c>
      <c r="H7514" s="134">
        <f>Systematic[[#This Row],[SampleVariableLabel]]+100*Systematic[[#This Row],[State]]</f>
        <v>478010201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478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(M.1)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478010002</v>
      </c>
      <c r="H7515" s="134">
        <f>Systematic[[#This Row],[SampleVariableLabel]]+100*Systematic[[#This Row],[State]]</f>
        <v>478010302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478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2Oct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478010003</v>
      </c>
      <c r="H7516" s="134">
        <f>Systematic[[#This Row],[SampleVariableLabel]]+100*Systematic[[#This Row],[State]]</f>
        <v>478010403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478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3M2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478010004</v>
      </c>
      <c r="H7517" s="134">
        <f>Systematic[[#This Row],[SampleVariableLabel]]+100*Systematic[[#This Row],[State]]</f>
        <v>478010504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478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M(c)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478010005</v>
      </c>
      <c r="H7518" s="134">
        <f>Systematic[[#This Row],[SampleVariableLabel]]+100*Systematic[[#This Row],[State]]</f>
        <v>478010605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478</v>
      </c>
      <c r="B7519" s="1">
        <f>IF(C7519=0,IF(B7518=Protocol!$V$20,1,B7518+1),B7518)</f>
        <v>1</v>
      </c>
      <c r="C7519" s="1">
        <f>IF(C7518+1=Protocol!$V$21,0,C7518+1)</f>
        <v>7</v>
      </c>
      <c r="D7519" s="1">
        <f t="shared" si="251"/>
        <v>6</v>
      </c>
      <c r="E7519" s="1" t="str">
        <f>INDEX(Protocol[Mark],MATCH(C7519,Protocol[Step],0))</f>
        <v>4P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478010006</v>
      </c>
      <c r="H7519" s="134">
        <f>Systematic[[#This Row],[SampleVariableLabel]]+100*Systematic[[#This Row],[State]]</f>
        <v>478010706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478</v>
      </c>
      <c r="B7520" s="1">
        <f>IF(C7520=0,IF(B7519=Protocol!$V$20,1,B7519+1),B7519)</f>
        <v>1</v>
      </c>
      <c r="C7520" s="1">
        <f>IF(C7519+1=Protocol!$V$21,0,C7519+1)</f>
        <v>8</v>
      </c>
      <c r="D7520" s="1">
        <f t="shared" si="251"/>
        <v>1</v>
      </c>
      <c r="E7520" s="1" t="str">
        <f>INDEX(Protocol[Mark],MATCH(C7520,Protocol[Step],0))</f>
        <v>5G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478010001</v>
      </c>
      <c r="H7520" s="134">
        <f>Systematic[[#This Row],[SampleVariableLabel]]+100*Systematic[[#This Row],[State]]</f>
        <v>478010801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478</v>
      </c>
      <c r="B7521" s="1">
        <f>IF(C7521=0,IF(B7520=Protocol!$V$20,1,B7520+1),B7520)</f>
        <v>1</v>
      </c>
      <c r="C7521" s="1">
        <f>IF(C7520+1=Protocol!$V$21,0,C7520+1)</f>
        <v>9</v>
      </c>
      <c r="D7521" s="1">
        <f t="shared" si="251"/>
        <v>2</v>
      </c>
      <c r="E7521" s="1" t="str">
        <f>INDEX(Protocol[Mark],MATCH(C7521,Protocol[Step],0))</f>
        <v>6S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478010002</v>
      </c>
      <c r="H7521" s="134">
        <f>Systematic[[#This Row],[SampleVariableLabel]]+100*Systematic[[#This Row],[State]]</f>
        <v>478010902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478</v>
      </c>
      <c r="B7522" s="1">
        <f>IF(C7522=0,IF(B7521=Protocol!$V$20,1,B7521+1),B7521)</f>
        <v>1</v>
      </c>
      <c r="C7522" s="1">
        <f>IF(C7521+1=Protocol!$V$21,0,C7521+1)</f>
        <v>10</v>
      </c>
      <c r="D7522" s="1">
        <f t="shared" si="251"/>
        <v>3</v>
      </c>
      <c r="E7522" s="1" t="str">
        <f>INDEX(Protocol[Mark],MATCH(C7522,Protocol[Step],0))</f>
        <v>7Gp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478010003</v>
      </c>
      <c r="H7522" s="134">
        <f>Systematic[[#This Row],[SampleVariableLabel]]+100*Systematic[[#This Row],[State]]</f>
        <v>478011003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478</v>
      </c>
      <c r="B7523" s="1">
        <f>IF(C7523=0,IF(B7522=Protocol!$V$20,1,B7522+1),B7522)</f>
        <v>1</v>
      </c>
      <c r="C7523" s="1">
        <f>IF(C7522+1=Protocol!$V$21,0,C7522+1)</f>
        <v>11</v>
      </c>
      <c r="D7523" s="1">
        <f t="shared" si="251"/>
        <v>4</v>
      </c>
      <c r="E7523" s="1" t="str">
        <f>INDEX(Protocol[Mark],MATCH(C7523,Protocol[Step],0))</f>
        <v>8U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478010004</v>
      </c>
      <c r="H7523" s="134">
        <f>Systematic[[#This Row],[SampleVariableLabel]]+100*Systematic[[#This Row],[State]]</f>
        <v>478011104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478</v>
      </c>
      <c r="B7524" s="1">
        <f>IF(C7524=0,IF(B7523=Protocol!$V$20,1,B7523+1),B7523)</f>
        <v>1</v>
      </c>
      <c r="C7524" s="1">
        <f>IF(C7523+1=Protocol!$V$21,0,C7523+1)</f>
        <v>12</v>
      </c>
      <c r="D7524" s="1">
        <f t="shared" si="251"/>
        <v>5</v>
      </c>
      <c r="E7524" s="1" t="str">
        <f>INDEX(Protocol[Mark],MATCH(C7524,Protocol[Step],0))</f>
        <v>9Rot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478010005</v>
      </c>
      <c r="H7524" s="134">
        <f>Systematic[[#This Row],[SampleVariableLabel]]+100*Systematic[[#This Row],[State]]</f>
        <v>478011205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478</v>
      </c>
      <c r="B7525" s="1">
        <f>IF(C7525=0,IF(B7524=Protocol!$V$20,1,B7524+1),B7524)</f>
        <v>1</v>
      </c>
      <c r="C7525" s="1">
        <f>IF(C7524+1=Protocol!$V$21,0,C7524+1)</f>
        <v>13</v>
      </c>
      <c r="D7525" s="1">
        <f t="shared" si="251"/>
        <v>6</v>
      </c>
      <c r="E7525" s="1" t="str">
        <f>INDEX(Protocol[Mark],MATCH(C7525,Protocol[Step],0))</f>
        <v>10Ama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478010006</v>
      </c>
      <c r="H7525" s="134">
        <f>Systematic[[#This Row],[SampleVariableLabel]]+100*Systematic[[#This Row],[State]]</f>
        <v>478011306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479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R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479010001</v>
      </c>
      <c r="H7526" s="134">
        <f>Systematic[[#This Row],[SampleVariableLabel]]+100*Systematic[[#This Row],[State]]</f>
        <v>479010001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479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1Dig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479010002</v>
      </c>
      <c r="H7527" s="134">
        <f>Systematic[[#This Row],[SampleVariableLabel]]+100*Systematic[[#This Row],[State]]</f>
        <v>479010102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479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(D)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479010003</v>
      </c>
      <c r="H7528" s="134">
        <f>Systematic[[#This Row],[SampleVariableLabel]]+100*Systematic[[#This Row],[State]]</f>
        <v>479010203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479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(M.1)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479010004</v>
      </c>
      <c r="H7529" s="134">
        <f>Systematic[[#This Row],[SampleVariableLabel]]+100*Systematic[[#This Row],[State]]</f>
        <v>479010304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479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2Oct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479010005</v>
      </c>
      <c r="H7530" s="134">
        <f>Systematic[[#This Row],[SampleVariableLabel]]+100*Systematic[[#This Row],[State]]</f>
        <v>479010405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479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3M2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479010006</v>
      </c>
      <c r="H7531" s="134">
        <f>Systematic[[#This Row],[SampleVariableLabel]]+100*Systematic[[#This Row],[State]]</f>
        <v>479010506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479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M(c)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479010001</v>
      </c>
      <c r="H7532" s="134">
        <f>Systematic[[#This Row],[SampleVariableLabel]]+100*Systematic[[#This Row],[State]]</f>
        <v>479010601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479</v>
      </c>
      <c r="B7533" s="1">
        <f>IF(C7533=0,IF(B7532=Protocol!$V$20,1,B7532+1),B7532)</f>
        <v>1</v>
      </c>
      <c r="C7533" s="1">
        <f>IF(C7532+1=Protocol!$V$21,0,C7532+1)</f>
        <v>7</v>
      </c>
      <c r="D7533" s="1">
        <f t="shared" si="251"/>
        <v>2</v>
      </c>
      <c r="E7533" s="1" t="str">
        <f>INDEX(Protocol[Mark],MATCH(C7533,Protocol[Step],0))</f>
        <v>4P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479010002</v>
      </c>
      <c r="H7533" s="134">
        <f>Systematic[[#This Row],[SampleVariableLabel]]+100*Systematic[[#This Row],[State]]</f>
        <v>479010702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479</v>
      </c>
      <c r="B7534" s="1">
        <f>IF(C7534=0,IF(B7533=Protocol!$V$20,1,B7533+1),B7533)</f>
        <v>1</v>
      </c>
      <c r="C7534" s="1">
        <f>IF(C7533+1=Protocol!$V$21,0,C7533+1)</f>
        <v>8</v>
      </c>
      <c r="D7534" s="1">
        <f t="shared" si="251"/>
        <v>3</v>
      </c>
      <c r="E7534" s="1" t="str">
        <f>INDEX(Protocol[Mark],MATCH(C7534,Protocol[Step],0))</f>
        <v>5G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479010003</v>
      </c>
      <c r="H7534" s="134">
        <f>Systematic[[#This Row],[SampleVariableLabel]]+100*Systematic[[#This Row],[State]]</f>
        <v>479010803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479</v>
      </c>
      <c r="B7535" s="1">
        <f>IF(C7535=0,IF(B7534=Protocol!$V$20,1,B7534+1),B7534)</f>
        <v>1</v>
      </c>
      <c r="C7535" s="1">
        <f>IF(C7534+1=Protocol!$V$21,0,C7534+1)</f>
        <v>9</v>
      </c>
      <c r="D7535" s="1">
        <f t="shared" si="251"/>
        <v>4</v>
      </c>
      <c r="E7535" s="1" t="str">
        <f>INDEX(Protocol[Mark],MATCH(C7535,Protocol[Step],0))</f>
        <v>6S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479010004</v>
      </c>
      <c r="H7535" s="134">
        <f>Systematic[[#This Row],[SampleVariableLabel]]+100*Systematic[[#This Row],[State]]</f>
        <v>479010904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479</v>
      </c>
      <c r="B7536" s="1">
        <f>IF(C7536=0,IF(B7535=Protocol!$V$20,1,B7535+1),B7535)</f>
        <v>1</v>
      </c>
      <c r="C7536" s="1">
        <f>IF(C7535+1=Protocol!$V$21,0,C7535+1)</f>
        <v>10</v>
      </c>
      <c r="D7536" s="1">
        <f t="shared" si="251"/>
        <v>5</v>
      </c>
      <c r="E7536" s="1" t="str">
        <f>INDEX(Protocol[Mark],MATCH(C7536,Protocol[Step],0))</f>
        <v>7Gp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479010005</v>
      </c>
      <c r="H7536" s="134">
        <f>Systematic[[#This Row],[SampleVariableLabel]]+100*Systematic[[#This Row],[State]]</f>
        <v>479011005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479</v>
      </c>
      <c r="B7537" s="1">
        <f>IF(C7537=0,IF(B7536=Protocol!$V$20,1,B7536+1),B7536)</f>
        <v>1</v>
      </c>
      <c r="C7537" s="1">
        <f>IF(C7536+1=Protocol!$V$21,0,C7536+1)</f>
        <v>11</v>
      </c>
      <c r="D7537" s="1">
        <f t="shared" si="251"/>
        <v>6</v>
      </c>
      <c r="E7537" s="1" t="str">
        <f>INDEX(Protocol[Mark],MATCH(C7537,Protocol[Step],0))</f>
        <v>8U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479010006</v>
      </c>
      <c r="H7537" s="134">
        <f>Systematic[[#This Row],[SampleVariableLabel]]+100*Systematic[[#This Row],[State]]</f>
        <v>479011106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479</v>
      </c>
      <c r="B7538" s="1">
        <f>IF(C7538=0,IF(B7537=Protocol!$V$20,1,B7537+1),B7537)</f>
        <v>1</v>
      </c>
      <c r="C7538" s="1">
        <f>IF(C7537+1=Protocol!$V$21,0,C7537+1)</f>
        <v>12</v>
      </c>
      <c r="D7538" s="1">
        <f t="shared" si="251"/>
        <v>1</v>
      </c>
      <c r="E7538" s="1" t="str">
        <f>INDEX(Protocol[Mark],MATCH(C7538,Protocol[Step],0))</f>
        <v>9Rot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479010001</v>
      </c>
      <c r="H7538" s="134">
        <f>Systematic[[#This Row],[SampleVariableLabel]]+100*Systematic[[#This Row],[State]]</f>
        <v>479011201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479</v>
      </c>
      <c r="B7539" s="1">
        <f>IF(C7539=0,IF(B7538=Protocol!$V$20,1,B7538+1),B7538)</f>
        <v>1</v>
      </c>
      <c r="C7539" s="1">
        <f>IF(C7538+1=Protocol!$V$21,0,C7538+1)</f>
        <v>13</v>
      </c>
      <c r="D7539" s="1">
        <f t="shared" si="251"/>
        <v>2</v>
      </c>
      <c r="E7539" s="1" t="str">
        <f>INDEX(Protocol[Mark],MATCH(C7539,Protocol[Step],0))</f>
        <v>10Ama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479010002</v>
      </c>
      <c r="H7539" s="134">
        <f>Systematic[[#This Row],[SampleVariableLabel]]+100*Systematic[[#This Row],[State]]</f>
        <v>479011302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480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R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480010003</v>
      </c>
      <c r="H7540" s="134">
        <f>Systematic[[#This Row],[SampleVariableLabel]]+100*Systematic[[#This Row],[State]]</f>
        <v>480010003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480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1Dig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480010004</v>
      </c>
      <c r="H7541" s="134">
        <f>Systematic[[#This Row],[SampleVariableLabel]]+100*Systematic[[#This Row],[State]]</f>
        <v>480010104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480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(D)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480010005</v>
      </c>
      <c r="H7542" s="134">
        <f>Systematic[[#This Row],[SampleVariableLabel]]+100*Systematic[[#This Row],[State]]</f>
        <v>480010205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480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(M.1)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480010006</v>
      </c>
      <c r="H7543" s="134">
        <f>Systematic[[#This Row],[SampleVariableLabel]]+100*Systematic[[#This Row],[State]]</f>
        <v>480010306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480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2Oct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480010001</v>
      </c>
      <c r="H7544" s="134">
        <f>Systematic[[#This Row],[SampleVariableLabel]]+100*Systematic[[#This Row],[State]]</f>
        <v>480010401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480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3M2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480010002</v>
      </c>
      <c r="H7545" s="134">
        <f>Systematic[[#This Row],[SampleVariableLabel]]+100*Systematic[[#This Row],[State]]</f>
        <v>480010502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480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M(c)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480010003</v>
      </c>
      <c r="H7546" s="134">
        <f>Systematic[[#This Row],[SampleVariableLabel]]+100*Systematic[[#This Row],[State]]</f>
        <v>480010603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480</v>
      </c>
      <c r="B7547" s="1">
        <f>IF(C7547=0,IF(B7546=Protocol!$V$20,1,B7546+1),B7546)</f>
        <v>1</v>
      </c>
      <c r="C7547" s="1">
        <f>IF(C7546+1=Protocol!$V$21,0,C7546+1)</f>
        <v>7</v>
      </c>
      <c r="D7547" s="1">
        <f t="shared" si="251"/>
        <v>4</v>
      </c>
      <c r="E7547" s="1" t="str">
        <f>INDEX(Protocol[Mark],MATCH(C7547,Protocol[Step],0))</f>
        <v>4P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480010004</v>
      </c>
      <c r="H7547" s="134">
        <f>Systematic[[#This Row],[SampleVariableLabel]]+100*Systematic[[#This Row],[State]]</f>
        <v>480010704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480</v>
      </c>
      <c r="B7548" s="1">
        <f>IF(C7548=0,IF(B7547=Protocol!$V$20,1,B7547+1),B7547)</f>
        <v>1</v>
      </c>
      <c r="C7548" s="1">
        <f>IF(C7547+1=Protocol!$V$21,0,C7547+1)</f>
        <v>8</v>
      </c>
      <c r="D7548" s="1">
        <f t="shared" si="251"/>
        <v>5</v>
      </c>
      <c r="E7548" s="1" t="str">
        <f>INDEX(Protocol[Mark],MATCH(C7548,Protocol[Step],0))</f>
        <v>5G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480010005</v>
      </c>
      <c r="H7548" s="134">
        <f>Systematic[[#This Row],[SampleVariableLabel]]+100*Systematic[[#This Row],[State]]</f>
        <v>480010805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480</v>
      </c>
      <c r="B7549" s="1">
        <f>IF(C7549=0,IF(B7548=Protocol!$V$20,1,B7548+1),B7548)</f>
        <v>1</v>
      </c>
      <c r="C7549" s="1">
        <f>IF(C7548+1=Protocol!$V$21,0,C7548+1)</f>
        <v>9</v>
      </c>
      <c r="D7549" s="1">
        <f t="shared" si="251"/>
        <v>6</v>
      </c>
      <c r="E7549" s="1" t="str">
        <f>INDEX(Protocol[Mark],MATCH(C7549,Protocol[Step],0))</f>
        <v>6S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480010006</v>
      </c>
      <c r="H7549" s="134">
        <f>Systematic[[#This Row],[SampleVariableLabel]]+100*Systematic[[#This Row],[State]]</f>
        <v>480010906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480</v>
      </c>
      <c r="B7550" s="1">
        <f>IF(C7550=0,IF(B7549=Protocol!$V$20,1,B7549+1),B7549)</f>
        <v>1</v>
      </c>
      <c r="C7550" s="1">
        <f>IF(C7549+1=Protocol!$V$21,0,C7549+1)</f>
        <v>10</v>
      </c>
      <c r="D7550" s="1">
        <f t="shared" si="251"/>
        <v>1</v>
      </c>
      <c r="E7550" s="1" t="str">
        <f>INDEX(Protocol[Mark],MATCH(C7550,Protocol[Step],0))</f>
        <v>7Gp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480010001</v>
      </c>
      <c r="H7550" s="134">
        <f>Systematic[[#This Row],[SampleVariableLabel]]+100*Systematic[[#This Row],[State]]</f>
        <v>480011001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480</v>
      </c>
      <c r="B7551" s="1">
        <f>IF(C7551=0,IF(B7550=Protocol!$V$20,1,B7550+1),B7550)</f>
        <v>1</v>
      </c>
      <c r="C7551" s="1">
        <f>IF(C7550+1=Protocol!$V$21,0,C7550+1)</f>
        <v>11</v>
      </c>
      <c r="D7551" s="1">
        <f t="shared" si="251"/>
        <v>2</v>
      </c>
      <c r="E7551" s="1" t="str">
        <f>INDEX(Protocol[Mark],MATCH(C7551,Protocol[Step],0))</f>
        <v>8U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480010002</v>
      </c>
      <c r="H7551" s="134">
        <f>Systematic[[#This Row],[SampleVariableLabel]]+100*Systematic[[#This Row],[State]]</f>
        <v>480011102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480</v>
      </c>
      <c r="B7552" s="1">
        <f>IF(C7552=0,IF(B7551=Protocol!$V$20,1,B7551+1),B7551)</f>
        <v>1</v>
      </c>
      <c r="C7552" s="1">
        <f>IF(C7551+1=Protocol!$V$21,0,C7551+1)</f>
        <v>12</v>
      </c>
      <c r="D7552" s="1">
        <f t="shared" si="251"/>
        <v>3</v>
      </c>
      <c r="E7552" s="1" t="str">
        <f>INDEX(Protocol[Mark],MATCH(C7552,Protocol[Step],0))</f>
        <v>9Rot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480010003</v>
      </c>
      <c r="H7552" s="134">
        <f>Systematic[[#This Row],[SampleVariableLabel]]+100*Systematic[[#This Row],[State]]</f>
        <v>480011203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480</v>
      </c>
      <c r="B7553" s="1">
        <f>IF(C7553=0,IF(B7552=Protocol!$V$20,1,B7552+1),B7552)</f>
        <v>1</v>
      </c>
      <c r="C7553" s="1">
        <f>IF(C7552+1=Protocol!$V$21,0,C7552+1)</f>
        <v>13</v>
      </c>
      <c r="D7553" s="1">
        <f t="shared" si="251"/>
        <v>4</v>
      </c>
      <c r="E7553" s="1" t="str">
        <f>INDEX(Protocol[Mark],MATCH(C7553,Protocol[Step],0))</f>
        <v>10Ama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480010004</v>
      </c>
      <c r="H7553" s="134">
        <f>Systematic[[#This Row],[SampleVariableLabel]]+100*Systematic[[#This Row],[State]]</f>
        <v>480011304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481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R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481010005</v>
      </c>
      <c r="H7554" s="134">
        <f>Systematic[[#This Row],[SampleVariableLabel]]+100*Systematic[[#This Row],[State]]</f>
        <v>481010005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481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481010006</v>
      </c>
      <c r="H7555" s="134">
        <f>Systematic[[#This Row],[SampleVariableLabel]]+100*Systematic[[#This Row],[State]]</f>
        <v>481010106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481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(D)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481010001</v>
      </c>
      <c r="H7556" s="134">
        <f>Systematic[[#This Row],[SampleVariableLabel]]+100*Systematic[[#This Row],[State]]</f>
        <v>481010201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481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(M.1)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481010002</v>
      </c>
      <c r="H7557" s="134">
        <f>Systematic[[#This Row],[SampleVariableLabel]]+100*Systematic[[#This Row],[State]]</f>
        <v>481010302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481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481010003</v>
      </c>
      <c r="H7558" s="134">
        <f>Systematic[[#This Row],[SampleVariableLabel]]+100*Systematic[[#This Row],[State]]</f>
        <v>481010403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481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481010004</v>
      </c>
      <c r="H7559" s="134">
        <f>Systematic[[#This Row],[SampleVariableLabel]]+100*Systematic[[#This Row],[State]]</f>
        <v>481010504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481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M(c)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481010005</v>
      </c>
      <c r="H7560" s="134">
        <f>Systematic[[#This Row],[SampleVariableLabel]]+100*Systematic[[#This Row],[State]]</f>
        <v>481010605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481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4P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481010006</v>
      </c>
      <c r="H7561" s="134">
        <f>Systematic[[#This Row],[SampleVariableLabel]]+100*Systematic[[#This Row],[State]]</f>
        <v>481010706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481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5G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481010001</v>
      </c>
      <c r="H7562" s="134">
        <f>Systematic[[#This Row],[SampleVariableLabel]]+100*Systematic[[#This Row],[State]]</f>
        <v>481010801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481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6S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481010002</v>
      </c>
      <c r="H7563" s="134">
        <f>Systematic[[#This Row],[SampleVariableLabel]]+100*Systematic[[#This Row],[State]]</f>
        <v>481010902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481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7Gp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481010003</v>
      </c>
      <c r="H7564" s="134">
        <f>Systematic[[#This Row],[SampleVariableLabel]]+100*Systematic[[#This Row],[State]]</f>
        <v>481011003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481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8U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481010004</v>
      </c>
      <c r="H7565" s="134">
        <f>Systematic[[#This Row],[SampleVariableLabel]]+100*Systematic[[#This Row],[State]]</f>
        <v>481011104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481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9Rot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481010005</v>
      </c>
      <c r="H7566" s="134">
        <f>Systematic[[#This Row],[SampleVariableLabel]]+100*Systematic[[#This Row],[State]]</f>
        <v>481011205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481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10Ama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481010006</v>
      </c>
      <c r="H7567" s="134">
        <f>Systematic[[#This Row],[SampleVariableLabel]]+100*Systematic[[#This Row],[State]]</f>
        <v>481011306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482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R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482010001</v>
      </c>
      <c r="H7568" s="134">
        <f>Systematic[[#This Row],[SampleVariableLabel]]+100*Systematic[[#This Row],[State]]</f>
        <v>482010001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482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1Dig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482010002</v>
      </c>
      <c r="H7569" s="134">
        <f>Systematic[[#This Row],[SampleVariableLabel]]+100*Systematic[[#This Row],[State]]</f>
        <v>482010102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482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(D)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482010003</v>
      </c>
      <c r="H7570" s="134">
        <f>Systematic[[#This Row],[SampleVariableLabel]]+100*Systematic[[#This Row],[State]]</f>
        <v>482010203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482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(M.1)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482010004</v>
      </c>
      <c r="H7571" s="134">
        <f>Systematic[[#This Row],[SampleVariableLabel]]+100*Systematic[[#This Row],[State]]</f>
        <v>482010304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482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2Oct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482010005</v>
      </c>
      <c r="H7572" s="134">
        <f>Systematic[[#This Row],[SampleVariableLabel]]+100*Systematic[[#This Row],[State]]</f>
        <v>482010405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482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3M2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482010006</v>
      </c>
      <c r="H7573" s="134">
        <f>Systematic[[#This Row],[SampleVariableLabel]]+100*Systematic[[#This Row],[State]]</f>
        <v>482010506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482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M(c)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482010001</v>
      </c>
      <c r="H7574" s="134">
        <f>Systematic[[#This Row],[SampleVariableLabel]]+100*Systematic[[#This Row],[State]]</f>
        <v>482010601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482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4P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482010002</v>
      </c>
      <c r="H7575" s="134">
        <f>Systematic[[#This Row],[SampleVariableLabel]]+100*Systematic[[#This Row],[State]]</f>
        <v>482010702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482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5G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482010003</v>
      </c>
      <c r="H7576" s="134">
        <f>Systematic[[#This Row],[SampleVariableLabel]]+100*Systematic[[#This Row],[State]]</f>
        <v>482010803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482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6S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482010004</v>
      </c>
      <c r="H7577" s="134">
        <f>Systematic[[#This Row],[SampleVariableLabel]]+100*Systematic[[#This Row],[State]]</f>
        <v>482010904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482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7Gp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482010005</v>
      </c>
      <c r="H7578" s="134">
        <f>Systematic[[#This Row],[SampleVariableLabel]]+100*Systematic[[#This Row],[State]]</f>
        <v>482011005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482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8U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482010006</v>
      </c>
      <c r="H7579" s="134">
        <f>Systematic[[#This Row],[SampleVariableLabel]]+100*Systematic[[#This Row],[State]]</f>
        <v>482011106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482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9Rot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482010001</v>
      </c>
      <c r="H7580" s="134">
        <f>Systematic[[#This Row],[SampleVariableLabel]]+100*Systematic[[#This Row],[State]]</f>
        <v>482011201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482</v>
      </c>
      <c r="B7581" s="1">
        <f>IF(C7581=0,IF(B7580=Protocol!$V$20,1,B7580+1),B7580)</f>
        <v>1</v>
      </c>
      <c r="C7581" s="1">
        <f>IF(C7580+1=Protocol!$V$21,0,C7580+1)</f>
        <v>13</v>
      </c>
      <c r="D7581" s="1">
        <f t="shared" si="253"/>
        <v>2</v>
      </c>
      <c r="E7581" s="1" t="str">
        <f>INDEX(Protocol[Mark],MATCH(C7581,Protocol[Step],0))</f>
        <v>10Ama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482010002</v>
      </c>
      <c r="H7581" s="134">
        <f>Systematic[[#This Row],[SampleVariableLabel]]+100*Systematic[[#This Row],[State]]</f>
        <v>482011302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483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R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483010003</v>
      </c>
      <c r="H7582" s="134">
        <f>Systematic[[#This Row],[SampleVariableLabel]]+100*Systematic[[#This Row],[State]]</f>
        <v>483010003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483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1Dig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483010004</v>
      </c>
      <c r="H7583" s="134">
        <f>Systematic[[#This Row],[SampleVariableLabel]]+100*Systematic[[#This Row],[State]]</f>
        <v>483010104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483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(D)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483010005</v>
      </c>
      <c r="H7584" s="134">
        <f>Systematic[[#This Row],[SampleVariableLabel]]+100*Systematic[[#This Row],[State]]</f>
        <v>483010205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483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(M.1)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483010006</v>
      </c>
      <c r="H7585" s="134">
        <f>Systematic[[#This Row],[SampleVariableLabel]]+100*Systematic[[#This Row],[State]]</f>
        <v>483010306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483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2Oct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483010001</v>
      </c>
      <c r="H7586" s="134">
        <f>Systematic[[#This Row],[SampleVariableLabel]]+100*Systematic[[#This Row],[State]]</f>
        <v>483010401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483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3M2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483010002</v>
      </c>
      <c r="H7587" s="134">
        <f>Systematic[[#This Row],[SampleVariableLabel]]+100*Systematic[[#This Row],[State]]</f>
        <v>483010502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483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M(c)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483010003</v>
      </c>
      <c r="H7588" s="134">
        <f>Systematic[[#This Row],[SampleVariableLabel]]+100*Systematic[[#This Row],[State]]</f>
        <v>483010603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483</v>
      </c>
      <c r="B7589" s="1">
        <f>IF(C7589=0,IF(B7588=Protocol!$V$20,1,B7588+1),B7588)</f>
        <v>1</v>
      </c>
      <c r="C7589" s="1">
        <f>IF(C7588+1=Protocol!$V$21,0,C7588+1)</f>
        <v>7</v>
      </c>
      <c r="D7589" s="1">
        <f t="shared" si="253"/>
        <v>4</v>
      </c>
      <c r="E7589" s="1" t="str">
        <f>INDEX(Protocol[Mark],MATCH(C7589,Protocol[Step],0))</f>
        <v>4P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483010004</v>
      </c>
      <c r="H7589" s="134">
        <f>Systematic[[#This Row],[SampleVariableLabel]]+100*Systematic[[#This Row],[State]]</f>
        <v>483010704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483</v>
      </c>
      <c r="B7590" s="1">
        <f>IF(C7590=0,IF(B7589=Protocol!$V$20,1,B7589+1),B7589)</f>
        <v>1</v>
      </c>
      <c r="C7590" s="1">
        <f>IF(C7589+1=Protocol!$V$21,0,C7589+1)</f>
        <v>8</v>
      </c>
      <c r="D7590" s="1">
        <f t="shared" si="253"/>
        <v>5</v>
      </c>
      <c r="E7590" s="1" t="str">
        <f>INDEX(Protocol[Mark],MATCH(C7590,Protocol[Step],0))</f>
        <v>5G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483010005</v>
      </c>
      <c r="H7590" s="134">
        <f>Systematic[[#This Row],[SampleVariableLabel]]+100*Systematic[[#This Row],[State]]</f>
        <v>483010805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483</v>
      </c>
      <c r="B7591" s="1">
        <f>IF(C7591=0,IF(B7590=Protocol!$V$20,1,B7590+1),B7590)</f>
        <v>1</v>
      </c>
      <c r="C7591" s="1">
        <f>IF(C7590+1=Protocol!$V$21,0,C7590+1)</f>
        <v>9</v>
      </c>
      <c r="D7591" s="1">
        <f t="shared" si="253"/>
        <v>6</v>
      </c>
      <c r="E7591" s="1" t="str">
        <f>INDEX(Protocol[Mark],MATCH(C7591,Protocol[Step],0))</f>
        <v>6S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483010006</v>
      </c>
      <c r="H7591" s="134">
        <f>Systematic[[#This Row],[SampleVariableLabel]]+100*Systematic[[#This Row],[State]]</f>
        <v>483010906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483</v>
      </c>
      <c r="B7592" s="1">
        <f>IF(C7592=0,IF(B7591=Protocol!$V$20,1,B7591+1),B7591)</f>
        <v>1</v>
      </c>
      <c r="C7592" s="1">
        <f>IF(C7591+1=Protocol!$V$21,0,C7591+1)</f>
        <v>10</v>
      </c>
      <c r="D7592" s="1">
        <f t="shared" si="253"/>
        <v>1</v>
      </c>
      <c r="E7592" s="1" t="str">
        <f>INDEX(Protocol[Mark],MATCH(C7592,Protocol[Step],0))</f>
        <v>7Gp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483010001</v>
      </c>
      <c r="H7592" s="134">
        <f>Systematic[[#This Row],[SampleVariableLabel]]+100*Systematic[[#This Row],[State]]</f>
        <v>483011001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483</v>
      </c>
      <c r="B7593" s="1">
        <f>IF(C7593=0,IF(B7592=Protocol!$V$20,1,B7592+1),B7592)</f>
        <v>1</v>
      </c>
      <c r="C7593" s="1">
        <f>IF(C7592+1=Protocol!$V$21,0,C7592+1)</f>
        <v>11</v>
      </c>
      <c r="D7593" s="1">
        <f t="shared" si="253"/>
        <v>2</v>
      </c>
      <c r="E7593" s="1" t="str">
        <f>INDEX(Protocol[Mark],MATCH(C7593,Protocol[Step],0))</f>
        <v>8U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483010002</v>
      </c>
      <c r="H7593" s="134">
        <f>Systematic[[#This Row],[SampleVariableLabel]]+100*Systematic[[#This Row],[State]]</f>
        <v>483011102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483</v>
      </c>
      <c r="B7594" s="1">
        <f>IF(C7594=0,IF(B7593=Protocol!$V$20,1,B7593+1),B7593)</f>
        <v>1</v>
      </c>
      <c r="C7594" s="1">
        <f>IF(C7593+1=Protocol!$V$21,0,C7593+1)</f>
        <v>12</v>
      </c>
      <c r="D7594" s="1">
        <f t="shared" si="253"/>
        <v>3</v>
      </c>
      <c r="E7594" s="1" t="str">
        <f>INDEX(Protocol[Mark],MATCH(C7594,Protocol[Step],0))</f>
        <v>9Rot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483010003</v>
      </c>
      <c r="H7594" s="134">
        <f>Systematic[[#This Row],[SampleVariableLabel]]+100*Systematic[[#This Row],[State]]</f>
        <v>483011203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483</v>
      </c>
      <c r="B7595" s="1">
        <f>IF(C7595=0,IF(B7594=Protocol!$V$20,1,B7594+1),B7594)</f>
        <v>1</v>
      </c>
      <c r="C7595" s="1">
        <f>IF(C7594+1=Protocol!$V$21,0,C7594+1)</f>
        <v>13</v>
      </c>
      <c r="D7595" s="1">
        <f t="shared" si="253"/>
        <v>4</v>
      </c>
      <c r="E7595" s="1" t="str">
        <f>INDEX(Protocol[Mark],MATCH(C7595,Protocol[Step],0))</f>
        <v>10Ama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483010004</v>
      </c>
      <c r="H7595" s="134">
        <f>Systematic[[#This Row],[SampleVariableLabel]]+100*Systematic[[#This Row],[State]]</f>
        <v>483011304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484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R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484010005</v>
      </c>
      <c r="H7596" s="134">
        <f>Systematic[[#This Row],[SampleVariableLabel]]+100*Systematic[[#This Row],[State]]</f>
        <v>484010005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484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1Dig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484010006</v>
      </c>
      <c r="H7597" s="134">
        <f>Systematic[[#This Row],[SampleVariableLabel]]+100*Systematic[[#This Row],[State]]</f>
        <v>484010106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484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(D)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484010001</v>
      </c>
      <c r="H7598" s="134">
        <f>Systematic[[#This Row],[SampleVariableLabel]]+100*Systematic[[#This Row],[State]]</f>
        <v>484010201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484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(M.1)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484010002</v>
      </c>
      <c r="H7599" s="134">
        <f>Systematic[[#This Row],[SampleVariableLabel]]+100*Systematic[[#This Row],[State]]</f>
        <v>484010302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484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2Oct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484010003</v>
      </c>
      <c r="H7600" s="134">
        <f>Systematic[[#This Row],[SampleVariableLabel]]+100*Systematic[[#This Row],[State]]</f>
        <v>484010403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484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3M2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484010004</v>
      </c>
      <c r="H7601" s="134">
        <f>Systematic[[#This Row],[SampleVariableLabel]]+100*Systematic[[#This Row],[State]]</f>
        <v>484010504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484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M(c)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484010005</v>
      </c>
      <c r="H7602" s="134">
        <f>Systematic[[#This Row],[SampleVariableLabel]]+100*Systematic[[#This Row],[State]]</f>
        <v>484010605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484</v>
      </c>
      <c r="B7603" s="1">
        <f>IF(C7603=0,IF(B7602=Protocol!$V$20,1,B7602+1),B7602)</f>
        <v>1</v>
      </c>
      <c r="C7603" s="1">
        <f>IF(C7602+1=Protocol!$V$21,0,C7602+1)</f>
        <v>7</v>
      </c>
      <c r="D7603" s="1">
        <f t="shared" si="253"/>
        <v>6</v>
      </c>
      <c r="E7603" s="1" t="str">
        <f>INDEX(Protocol[Mark],MATCH(C7603,Protocol[Step],0))</f>
        <v>4P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484010006</v>
      </c>
      <c r="H7603" s="134">
        <f>Systematic[[#This Row],[SampleVariableLabel]]+100*Systematic[[#This Row],[State]]</f>
        <v>484010706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484</v>
      </c>
      <c r="B7604" s="1">
        <f>IF(C7604=0,IF(B7603=Protocol!$V$20,1,B7603+1),B7603)</f>
        <v>1</v>
      </c>
      <c r="C7604" s="1">
        <f>IF(C7603+1=Protocol!$V$21,0,C7603+1)</f>
        <v>8</v>
      </c>
      <c r="D7604" s="1">
        <f t="shared" si="253"/>
        <v>1</v>
      </c>
      <c r="E7604" s="1" t="str">
        <f>INDEX(Protocol[Mark],MATCH(C7604,Protocol[Step],0))</f>
        <v>5G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484010001</v>
      </c>
      <c r="H7604" s="134">
        <f>Systematic[[#This Row],[SampleVariableLabel]]+100*Systematic[[#This Row],[State]]</f>
        <v>484010801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484</v>
      </c>
      <c r="B7605" s="1">
        <f>IF(C7605=0,IF(B7604=Protocol!$V$20,1,B7604+1),B7604)</f>
        <v>1</v>
      </c>
      <c r="C7605" s="1">
        <f>IF(C7604+1=Protocol!$V$21,0,C7604+1)</f>
        <v>9</v>
      </c>
      <c r="D7605" s="1">
        <f t="shared" si="253"/>
        <v>2</v>
      </c>
      <c r="E7605" s="1" t="str">
        <f>INDEX(Protocol[Mark],MATCH(C7605,Protocol[Step],0))</f>
        <v>6S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484010002</v>
      </c>
      <c r="H7605" s="134">
        <f>Systematic[[#This Row],[SampleVariableLabel]]+100*Systematic[[#This Row],[State]]</f>
        <v>484010902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484</v>
      </c>
      <c r="B7606" s="1">
        <f>IF(C7606=0,IF(B7605=Protocol!$V$20,1,B7605+1),B7605)</f>
        <v>1</v>
      </c>
      <c r="C7606" s="1">
        <f>IF(C7605+1=Protocol!$V$21,0,C7605+1)</f>
        <v>10</v>
      </c>
      <c r="D7606" s="1">
        <f t="shared" si="253"/>
        <v>3</v>
      </c>
      <c r="E7606" s="1" t="str">
        <f>INDEX(Protocol[Mark],MATCH(C7606,Protocol[Step],0))</f>
        <v>7Gp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484010003</v>
      </c>
      <c r="H7606" s="134">
        <f>Systematic[[#This Row],[SampleVariableLabel]]+100*Systematic[[#This Row],[State]]</f>
        <v>484011003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484</v>
      </c>
      <c r="B7607" s="1">
        <f>IF(C7607=0,IF(B7606=Protocol!$V$20,1,B7606+1),B7606)</f>
        <v>1</v>
      </c>
      <c r="C7607" s="1">
        <f>IF(C7606+1=Protocol!$V$21,0,C7606+1)</f>
        <v>11</v>
      </c>
      <c r="D7607" s="1">
        <f t="shared" si="253"/>
        <v>4</v>
      </c>
      <c r="E7607" s="1" t="str">
        <f>INDEX(Protocol[Mark],MATCH(C7607,Protocol[Step],0))</f>
        <v>8U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484010004</v>
      </c>
      <c r="H7607" s="134">
        <f>Systematic[[#This Row],[SampleVariableLabel]]+100*Systematic[[#This Row],[State]]</f>
        <v>484011104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484</v>
      </c>
      <c r="B7608" s="1">
        <f>IF(C7608=0,IF(B7607=Protocol!$V$20,1,B7607+1),B7607)</f>
        <v>1</v>
      </c>
      <c r="C7608" s="1">
        <f>IF(C7607+1=Protocol!$V$21,0,C7607+1)</f>
        <v>12</v>
      </c>
      <c r="D7608" s="1">
        <f t="shared" si="253"/>
        <v>5</v>
      </c>
      <c r="E7608" s="1" t="str">
        <f>INDEX(Protocol[Mark],MATCH(C7608,Protocol[Step],0))</f>
        <v>9Rot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484010005</v>
      </c>
      <c r="H7608" s="134">
        <f>Systematic[[#This Row],[SampleVariableLabel]]+100*Systematic[[#This Row],[State]]</f>
        <v>484011205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484</v>
      </c>
      <c r="B7609" s="1">
        <f>IF(C7609=0,IF(B7608=Protocol!$V$20,1,B7608+1),B7608)</f>
        <v>1</v>
      </c>
      <c r="C7609" s="1">
        <f>IF(C7608+1=Protocol!$V$21,0,C7608+1)</f>
        <v>13</v>
      </c>
      <c r="D7609" s="1">
        <f t="shared" si="253"/>
        <v>6</v>
      </c>
      <c r="E7609" s="1" t="str">
        <f>INDEX(Protocol[Mark],MATCH(C7609,Protocol[Step],0))</f>
        <v>10Ama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484010006</v>
      </c>
      <c r="H7609" s="134">
        <f>Systematic[[#This Row],[SampleVariableLabel]]+100*Systematic[[#This Row],[State]]</f>
        <v>484011306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485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R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485010001</v>
      </c>
      <c r="H7610" s="134">
        <f>Systematic[[#This Row],[SampleVariableLabel]]+100*Systematic[[#This Row],[State]]</f>
        <v>485010001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485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1Dig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485010002</v>
      </c>
      <c r="H7611" s="134">
        <f>Systematic[[#This Row],[SampleVariableLabel]]+100*Systematic[[#This Row],[State]]</f>
        <v>485010102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485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(D)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485010003</v>
      </c>
      <c r="H7612" s="134">
        <f>Systematic[[#This Row],[SampleVariableLabel]]+100*Systematic[[#This Row],[State]]</f>
        <v>485010203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485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(M.1)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485010004</v>
      </c>
      <c r="H7613" s="134">
        <f>Systematic[[#This Row],[SampleVariableLabel]]+100*Systematic[[#This Row],[State]]</f>
        <v>485010304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485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2Oct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485010005</v>
      </c>
      <c r="H7614" s="134">
        <f>Systematic[[#This Row],[SampleVariableLabel]]+100*Systematic[[#This Row],[State]]</f>
        <v>485010405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485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3M2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485010006</v>
      </c>
      <c r="H7615" s="134">
        <f>Systematic[[#This Row],[SampleVariableLabel]]+100*Systematic[[#This Row],[State]]</f>
        <v>485010506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485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M(c)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485010001</v>
      </c>
      <c r="H7616" s="134">
        <f>Systematic[[#This Row],[SampleVariableLabel]]+100*Systematic[[#This Row],[State]]</f>
        <v>485010601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485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4P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485010002</v>
      </c>
      <c r="H7617" s="134">
        <f>Systematic[[#This Row],[SampleVariableLabel]]+100*Systematic[[#This Row],[State]]</f>
        <v>485010702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485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5G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485010003</v>
      </c>
      <c r="H7618" s="134">
        <f>Systematic[[#This Row],[SampleVariableLabel]]+100*Systematic[[#This Row],[State]]</f>
        <v>485010803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485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6S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485010004</v>
      </c>
      <c r="H7619" s="134">
        <f>Systematic[[#This Row],[SampleVariableLabel]]+100*Systematic[[#This Row],[State]]</f>
        <v>485010904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485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7Gp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485010005</v>
      </c>
      <c r="H7620" s="134">
        <f>Systematic[[#This Row],[SampleVariableLabel]]+100*Systematic[[#This Row],[State]]</f>
        <v>485011005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485</v>
      </c>
      <c r="B7621" s="1">
        <f>IF(C7621=0,IF(B7620=Protocol!$V$20,1,B7620+1),B7620)</f>
        <v>1</v>
      </c>
      <c r="C7621" s="1">
        <f>IF(C7620+1=Protocol!$V$21,0,C7620+1)</f>
        <v>11</v>
      </c>
      <c r="D7621" s="1">
        <f t="shared" si="255"/>
        <v>6</v>
      </c>
      <c r="E7621" s="1" t="str">
        <f>INDEX(Protocol[Mark],MATCH(C7621,Protocol[Step],0))</f>
        <v>8U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485010006</v>
      </c>
      <c r="H7621" s="134">
        <f>Systematic[[#This Row],[SampleVariableLabel]]+100*Systematic[[#This Row],[State]]</f>
        <v>485011106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485</v>
      </c>
      <c r="B7622" s="1">
        <f>IF(C7622=0,IF(B7621=Protocol!$V$20,1,B7621+1),B7621)</f>
        <v>1</v>
      </c>
      <c r="C7622" s="1">
        <f>IF(C7621+1=Protocol!$V$21,0,C7621+1)</f>
        <v>12</v>
      </c>
      <c r="D7622" s="1">
        <f t="shared" si="255"/>
        <v>1</v>
      </c>
      <c r="E7622" s="1" t="str">
        <f>INDEX(Protocol[Mark],MATCH(C7622,Protocol[Step],0))</f>
        <v>9Rot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485010001</v>
      </c>
      <c r="H7622" s="134">
        <f>Systematic[[#This Row],[SampleVariableLabel]]+100*Systematic[[#This Row],[State]]</f>
        <v>485011201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485</v>
      </c>
      <c r="B7623" s="1">
        <f>IF(C7623=0,IF(B7622=Protocol!$V$20,1,B7622+1),B7622)</f>
        <v>1</v>
      </c>
      <c r="C7623" s="1">
        <f>IF(C7622+1=Protocol!$V$21,0,C7622+1)</f>
        <v>13</v>
      </c>
      <c r="D7623" s="1">
        <f t="shared" si="255"/>
        <v>2</v>
      </c>
      <c r="E7623" s="1" t="str">
        <f>INDEX(Protocol[Mark],MATCH(C7623,Protocol[Step],0))</f>
        <v>10Ama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485010002</v>
      </c>
      <c r="H7623" s="134">
        <f>Systematic[[#This Row],[SampleVariableLabel]]+100*Systematic[[#This Row],[State]]</f>
        <v>485011302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486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R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486010003</v>
      </c>
      <c r="H7624" s="134">
        <f>Systematic[[#This Row],[SampleVariableLabel]]+100*Systematic[[#This Row],[State]]</f>
        <v>486010003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486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1Dig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486010004</v>
      </c>
      <c r="H7625" s="134">
        <f>Systematic[[#This Row],[SampleVariableLabel]]+100*Systematic[[#This Row],[State]]</f>
        <v>486010104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486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(D)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486010005</v>
      </c>
      <c r="H7626" s="134">
        <f>Systematic[[#This Row],[SampleVariableLabel]]+100*Systematic[[#This Row],[State]]</f>
        <v>486010205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486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(M.1)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486010006</v>
      </c>
      <c r="H7627" s="134">
        <f>Systematic[[#This Row],[SampleVariableLabel]]+100*Systematic[[#This Row],[State]]</f>
        <v>486010306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486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2Oct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486010001</v>
      </c>
      <c r="H7628" s="134">
        <f>Systematic[[#This Row],[SampleVariableLabel]]+100*Systematic[[#This Row],[State]]</f>
        <v>486010401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486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3M2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486010002</v>
      </c>
      <c r="H7629" s="134">
        <f>Systematic[[#This Row],[SampleVariableLabel]]+100*Systematic[[#This Row],[State]]</f>
        <v>486010502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486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M(c)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486010003</v>
      </c>
      <c r="H7630" s="134">
        <f>Systematic[[#This Row],[SampleVariableLabel]]+100*Systematic[[#This Row],[State]]</f>
        <v>486010603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486</v>
      </c>
      <c r="B7631" s="1">
        <f>IF(C7631=0,IF(B7630=Protocol!$V$20,1,B7630+1),B7630)</f>
        <v>1</v>
      </c>
      <c r="C7631" s="1">
        <f>IF(C7630+1=Protocol!$V$21,0,C7630+1)</f>
        <v>7</v>
      </c>
      <c r="D7631" s="1">
        <f t="shared" si="255"/>
        <v>4</v>
      </c>
      <c r="E7631" s="1" t="str">
        <f>INDEX(Protocol[Mark],MATCH(C7631,Protocol[Step],0))</f>
        <v>4P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486010004</v>
      </c>
      <c r="H7631" s="134">
        <f>Systematic[[#This Row],[SampleVariableLabel]]+100*Systematic[[#This Row],[State]]</f>
        <v>486010704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486</v>
      </c>
      <c r="B7632" s="1">
        <f>IF(C7632=0,IF(B7631=Protocol!$V$20,1,B7631+1),B7631)</f>
        <v>1</v>
      </c>
      <c r="C7632" s="1">
        <f>IF(C7631+1=Protocol!$V$21,0,C7631+1)</f>
        <v>8</v>
      </c>
      <c r="D7632" s="1">
        <f t="shared" si="255"/>
        <v>5</v>
      </c>
      <c r="E7632" s="1" t="str">
        <f>INDEX(Protocol[Mark],MATCH(C7632,Protocol[Step],0))</f>
        <v>5G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486010005</v>
      </c>
      <c r="H7632" s="134">
        <f>Systematic[[#This Row],[SampleVariableLabel]]+100*Systematic[[#This Row],[State]]</f>
        <v>486010805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486</v>
      </c>
      <c r="B7633" s="1">
        <f>IF(C7633=0,IF(B7632=Protocol!$V$20,1,B7632+1),B7632)</f>
        <v>1</v>
      </c>
      <c r="C7633" s="1">
        <f>IF(C7632+1=Protocol!$V$21,0,C7632+1)</f>
        <v>9</v>
      </c>
      <c r="D7633" s="1">
        <f t="shared" si="255"/>
        <v>6</v>
      </c>
      <c r="E7633" s="1" t="str">
        <f>INDEX(Protocol[Mark],MATCH(C7633,Protocol[Step],0))</f>
        <v>6S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486010006</v>
      </c>
      <c r="H7633" s="134">
        <f>Systematic[[#This Row],[SampleVariableLabel]]+100*Systematic[[#This Row],[State]]</f>
        <v>486010906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486</v>
      </c>
      <c r="B7634" s="1">
        <f>IF(C7634=0,IF(B7633=Protocol!$V$20,1,B7633+1),B7633)</f>
        <v>1</v>
      </c>
      <c r="C7634" s="1">
        <f>IF(C7633+1=Protocol!$V$21,0,C7633+1)</f>
        <v>10</v>
      </c>
      <c r="D7634" s="1">
        <f t="shared" si="255"/>
        <v>1</v>
      </c>
      <c r="E7634" s="1" t="str">
        <f>INDEX(Protocol[Mark],MATCH(C7634,Protocol[Step],0))</f>
        <v>7Gp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486010001</v>
      </c>
      <c r="H7634" s="134">
        <f>Systematic[[#This Row],[SampleVariableLabel]]+100*Systematic[[#This Row],[State]]</f>
        <v>486011001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486</v>
      </c>
      <c r="B7635" s="1">
        <f>IF(C7635=0,IF(B7634=Protocol!$V$20,1,B7634+1),B7634)</f>
        <v>1</v>
      </c>
      <c r="C7635" s="1">
        <f>IF(C7634+1=Protocol!$V$21,0,C7634+1)</f>
        <v>11</v>
      </c>
      <c r="D7635" s="1">
        <f t="shared" si="255"/>
        <v>2</v>
      </c>
      <c r="E7635" s="1" t="str">
        <f>INDEX(Protocol[Mark],MATCH(C7635,Protocol[Step],0))</f>
        <v>8U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486010002</v>
      </c>
      <c r="H7635" s="134">
        <f>Systematic[[#This Row],[SampleVariableLabel]]+100*Systematic[[#This Row],[State]]</f>
        <v>486011102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486</v>
      </c>
      <c r="B7636" s="1">
        <f>IF(C7636=0,IF(B7635=Protocol!$V$20,1,B7635+1),B7635)</f>
        <v>1</v>
      </c>
      <c r="C7636" s="1">
        <f>IF(C7635+1=Protocol!$V$21,0,C7635+1)</f>
        <v>12</v>
      </c>
      <c r="D7636" s="1">
        <f t="shared" si="255"/>
        <v>3</v>
      </c>
      <c r="E7636" s="1" t="str">
        <f>INDEX(Protocol[Mark],MATCH(C7636,Protocol[Step],0))</f>
        <v>9Rot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486010003</v>
      </c>
      <c r="H7636" s="134">
        <f>Systematic[[#This Row],[SampleVariableLabel]]+100*Systematic[[#This Row],[State]]</f>
        <v>486011203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486</v>
      </c>
      <c r="B7637" s="1">
        <f>IF(C7637=0,IF(B7636=Protocol!$V$20,1,B7636+1),B7636)</f>
        <v>1</v>
      </c>
      <c r="C7637" s="1">
        <f>IF(C7636+1=Protocol!$V$21,0,C7636+1)</f>
        <v>13</v>
      </c>
      <c r="D7637" s="1">
        <f t="shared" si="255"/>
        <v>4</v>
      </c>
      <c r="E7637" s="1" t="str">
        <f>INDEX(Protocol[Mark],MATCH(C7637,Protocol[Step],0))</f>
        <v>10Ama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486010004</v>
      </c>
      <c r="H7637" s="134">
        <f>Systematic[[#This Row],[SampleVariableLabel]]+100*Systematic[[#This Row],[State]]</f>
        <v>486011304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487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R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487010005</v>
      </c>
      <c r="H7638" s="134">
        <f>Systematic[[#This Row],[SampleVariableLabel]]+100*Systematic[[#This Row],[State]]</f>
        <v>487010005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487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1Dig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487010006</v>
      </c>
      <c r="H7639" s="134">
        <f>Systematic[[#This Row],[SampleVariableLabel]]+100*Systematic[[#This Row],[State]]</f>
        <v>487010106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487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(D)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487010001</v>
      </c>
      <c r="H7640" s="134">
        <f>Systematic[[#This Row],[SampleVariableLabel]]+100*Systematic[[#This Row],[State]]</f>
        <v>487010201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487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(M.1)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487010002</v>
      </c>
      <c r="H7641" s="134">
        <f>Systematic[[#This Row],[SampleVariableLabel]]+100*Systematic[[#This Row],[State]]</f>
        <v>487010302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487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2Oct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487010003</v>
      </c>
      <c r="H7642" s="134">
        <f>Systematic[[#This Row],[SampleVariableLabel]]+100*Systematic[[#This Row],[State]]</f>
        <v>487010403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487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3M2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487010004</v>
      </c>
      <c r="H7643" s="134">
        <f>Systematic[[#This Row],[SampleVariableLabel]]+100*Systematic[[#This Row],[State]]</f>
        <v>487010504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487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M(c)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487010005</v>
      </c>
      <c r="H7644" s="134">
        <f>Systematic[[#This Row],[SampleVariableLabel]]+100*Systematic[[#This Row],[State]]</f>
        <v>487010605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487</v>
      </c>
      <c r="B7645" s="1">
        <f>IF(C7645=0,IF(B7644=Protocol!$V$20,1,B7644+1),B7644)</f>
        <v>1</v>
      </c>
      <c r="C7645" s="1">
        <f>IF(C7644+1=Protocol!$V$21,0,C7644+1)</f>
        <v>7</v>
      </c>
      <c r="D7645" s="1">
        <f t="shared" si="255"/>
        <v>6</v>
      </c>
      <c r="E7645" s="1" t="str">
        <f>INDEX(Protocol[Mark],MATCH(C7645,Protocol[Step],0))</f>
        <v>4P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487010006</v>
      </c>
      <c r="H7645" s="134">
        <f>Systematic[[#This Row],[SampleVariableLabel]]+100*Systematic[[#This Row],[State]]</f>
        <v>487010706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487</v>
      </c>
      <c r="B7646" s="1">
        <f>IF(C7646=0,IF(B7645=Protocol!$V$20,1,B7645+1),B7645)</f>
        <v>1</v>
      </c>
      <c r="C7646" s="1">
        <f>IF(C7645+1=Protocol!$V$21,0,C7645+1)</f>
        <v>8</v>
      </c>
      <c r="D7646" s="1">
        <f t="shared" si="255"/>
        <v>1</v>
      </c>
      <c r="E7646" s="1" t="str">
        <f>INDEX(Protocol[Mark],MATCH(C7646,Protocol[Step],0))</f>
        <v>5G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487010001</v>
      </c>
      <c r="H7646" s="134">
        <f>Systematic[[#This Row],[SampleVariableLabel]]+100*Systematic[[#This Row],[State]]</f>
        <v>487010801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487</v>
      </c>
      <c r="B7647" s="1">
        <f>IF(C7647=0,IF(B7646=Protocol!$V$20,1,B7646+1),B7646)</f>
        <v>1</v>
      </c>
      <c r="C7647" s="1">
        <f>IF(C7646+1=Protocol!$V$21,0,C7646+1)</f>
        <v>9</v>
      </c>
      <c r="D7647" s="1">
        <f t="shared" si="255"/>
        <v>2</v>
      </c>
      <c r="E7647" s="1" t="str">
        <f>INDEX(Protocol[Mark],MATCH(C7647,Protocol[Step],0))</f>
        <v>6S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487010002</v>
      </c>
      <c r="H7647" s="134">
        <f>Systematic[[#This Row],[SampleVariableLabel]]+100*Systematic[[#This Row],[State]]</f>
        <v>487010902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487</v>
      </c>
      <c r="B7648" s="1">
        <f>IF(C7648=0,IF(B7647=Protocol!$V$20,1,B7647+1),B7647)</f>
        <v>1</v>
      </c>
      <c r="C7648" s="1">
        <f>IF(C7647+1=Protocol!$V$21,0,C7647+1)</f>
        <v>10</v>
      </c>
      <c r="D7648" s="1">
        <f t="shared" si="255"/>
        <v>3</v>
      </c>
      <c r="E7648" s="1" t="str">
        <f>INDEX(Protocol[Mark],MATCH(C7648,Protocol[Step],0))</f>
        <v>7Gp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487010003</v>
      </c>
      <c r="H7648" s="134">
        <f>Systematic[[#This Row],[SampleVariableLabel]]+100*Systematic[[#This Row],[State]]</f>
        <v>487011003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487</v>
      </c>
      <c r="B7649" s="1">
        <f>IF(C7649=0,IF(B7648=Protocol!$V$20,1,B7648+1),B7648)</f>
        <v>1</v>
      </c>
      <c r="C7649" s="1">
        <f>IF(C7648+1=Protocol!$V$21,0,C7648+1)</f>
        <v>11</v>
      </c>
      <c r="D7649" s="1">
        <f t="shared" si="255"/>
        <v>4</v>
      </c>
      <c r="E7649" s="1" t="str">
        <f>INDEX(Protocol[Mark],MATCH(C7649,Protocol[Step],0))</f>
        <v>8U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487010004</v>
      </c>
      <c r="H7649" s="134">
        <f>Systematic[[#This Row],[SampleVariableLabel]]+100*Systematic[[#This Row],[State]]</f>
        <v>487011104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487</v>
      </c>
      <c r="B7650" s="1">
        <f>IF(C7650=0,IF(B7649=Protocol!$V$20,1,B7649+1),B7649)</f>
        <v>1</v>
      </c>
      <c r="C7650" s="1">
        <f>IF(C7649+1=Protocol!$V$21,0,C7649+1)</f>
        <v>12</v>
      </c>
      <c r="D7650" s="1">
        <f t="shared" si="255"/>
        <v>5</v>
      </c>
      <c r="E7650" s="1" t="str">
        <f>INDEX(Protocol[Mark],MATCH(C7650,Protocol[Step],0))</f>
        <v>9Rot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487010005</v>
      </c>
      <c r="H7650" s="134">
        <f>Systematic[[#This Row],[SampleVariableLabel]]+100*Systematic[[#This Row],[State]]</f>
        <v>487011205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487</v>
      </c>
      <c r="B7651" s="1">
        <f>IF(C7651=0,IF(B7650=Protocol!$V$20,1,B7650+1),B7650)</f>
        <v>1</v>
      </c>
      <c r="C7651" s="1">
        <f>IF(C7650+1=Protocol!$V$21,0,C7650+1)</f>
        <v>13</v>
      </c>
      <c r="D7651" s="1">
        <f t="shared" si="255"/>
        <v>6</v>
      </c>
      <c r="E7651" s="1" t="str">
        <f>INDEX(Protocol[Mark],MATCH(C7651,Protocol[Step],0))</f>
        <v>10Ama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487010006</v>
      </c>
      <c r="H7651" s="134">
        <f>Systematic[[#This Row],[SampleVariableLabel]]+100*Systematic[[#This Row],[State]]</f>
        <v>487011306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488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R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488010001</v>
      </c>
      <c r="H7652" s="134">
        <f>Systematic[[#This Row],[SampleVariableLabel]]+100*Systematic[[#This Row],[State]]</f>
        <v>488010001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488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1Dig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488010002</v>
      </c>
      <c r="H7653" s="134">
        <f>Systematic[[#This Row],[SampleVariableLabel]]+100*Systematic[[#This Row],[State]]</f>
        <v>488010102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488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(D)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488010003</v>
      </c>
      <c r="H7654" s="134">
        <f>Systematic[[#This Row],[SampleVariableLabel]]+100*Systematic[[#This Row],[State]]</f>
        <v>488010203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488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(M.1)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488010004</v>
      </c>
      <c r="H7655" s="134">
        <f>Systematic[[#This Row],[SampleVariableLabel]]+100*Systematic[[#This Row],[State]]</f>
        <v>488010304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488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2Oct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488010005</v>
      </c>
      <c r="H7656" s="134">
        <f>Systematic[[#This Row],[SampleVariableLabel]]+100*Systematic[[#This Row],[State]]</f>
        <v>488010405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488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3M2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488010006</v>
      </c>
      <c r="H7657" s="134">
        <f>Systematic[[#This Row],[SampleVariableLabel]]+100*Systematic[[#This Row],[State]]</f>
        <v>488010506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488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M(c)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488010001</v>
      </c>
      <c r="H7658" s="134">
        <f>Systematic[[#This Row],[SampleVariableLabel]]+100*Systematic[[#This Row],[State]]</f>
        <v>488010601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488</v>
      </c>
      <c r="B7659" s="1">
        <f>IF(C7659=0,IF(B7658=Protocol!$V$20,1,B7658+1),B7658)</f>
        <v>1</v>
      </c>
      <c r="C7659" s="1">
        <f>IF(C7658+1=Protocol!$V$21,0,C7658+1)</f>
        <v>7</v>
      </c>
      <c r="D7659" s="1">
        <f t="shared" si="255"/>
        <v>2</v>
      </c>
      <c r="E7659" s="1" t="str">
        <f>INDEX(Protocol[Mark],MATCH(C7659,Protocol[Step],0))</f>
        <v>4P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488010002</v>
      </c>
      <c r="H7659" s="134">
        <f>Systematic[[#This Row],[SampleVariableLabel]]+100*Systematic[[#This Row],[State]]</f>
        <v>488010702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488</v>
      </c>
      <c r="B7660" s="1">
        <f>IF(C7660=0,IF(B7659=Protocol!$V$20,1,B7659+1),B7659)</f>
        <v>1</v>
      </c>
      <c r="C7660" s="1">
        <f>IF(C7659+1=Protocol!$V$21,0,C7659+1)</f>
        <v>8</v>
      </c>
      <c r="D7660" s="1">
        <f t="shared" si="255"/>
        <v>3</v>
      </c>
      <c r="E7660" s="1" t="str">
        <f>INDEX(Protocol[Mark],MATCH(C7660,Protocol[Step],0))</f>
        <v>5G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488010003</v>
      </c>
      <c r="H7660" s="134">
        <f>Systematic[[#This Row],[SampleVariableLabel]]+100*Systematic[[#This Row],[State]]</f>
        <v>488010803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488</v>
      </c>
      <c r="B7661" s="1">
        <f>IF(C7661=0,IF(B7660=Protocol!$V$20,1,B7660+1),B7660)</f>
        <v>1</v>
      </c>
      <c r="C7661" s="1">
        <f>IF(C7660+1=Protocol!$V$21,0,C7660+1)</f>
        <v>9</v>
      </c>
      <c r="D7661" s="1">
        <f t="shared" si="255"/>
        <v>4</v>
      </c>
      <c r="E7661" s="1" t="str">
        <f>INDEX(Protocol[Mark],MATCH(C7661,Protocol[Step],0))</f>
        <v>6S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488010004</v>
      </c>
      <c r="H7661" s="134">
        <f>Systematic[[#This Row],[SampleVariableLabel]]+100*Systematic[[#This Row],[State]]</f>
        <v>488010904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488</v>
      </c>
      <c r="B7662" s="1">
        <f>IF(C7662=0,IF(B7661=Protocol!$V$20,1,B7661+1),B7661)</f>
        <v>1</v>
      </c>
      <c r="C7662" s="1">
        <f>IF(C7661+1=Protocol!$V$21,0,C7661+1)</f>
        <v>10</v>
      </c>
      <c r="D7662" s="1">
        <f t="shared" si="255"/>
        <v>5</v>
      </c>
      <c r="E7662" s="1" t="str">
        <f>INDEX(Protocol[Mark],MATCH(C7662,Protocol[Step],0))</f>
        <v>7Gp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488010005</v>
      </c>
      <c r="H7662" s="134">
        <f>Systematic[[#This Row],[SampleVariableLabel]]+100*Systematic[[#This Row],[State]]</f>
        <v>488011005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488</v>
      </c>
      <c r="B7663" s="1">
        <f>IF(C7663=0,IF(B7662=Protocol!$V$20,1,B7662+1),B7662)</f>
        <v>1</v>
      </c>
      <c r="C7663" s="1">
        <f>IF(C7662+1=Protocol!$V$21,0,C7662+1)</f>
        <v>11</v>
      </c>
      <c r="D7663" s="1">
        <f t="shared" si="255"/>
        <v>6</v>
      </c>
      <c r="E7663" s="1" t="str">
        <f>INDEX(Protocol[Mark],MATCH(C7663,Protocol[Step],0))</f>
        <v>8U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488010006</v>
      </c>
      <c r="H7663" s="134">
        <f>Systematic[[#This Row],[SampleVariableLabel]]+100*Systematic[[#This Row],[State]]</f>
        <v>488011106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488</v>
      </c>
      <c r="B7664" s="1">
        <f>IF(C7664=0,IF(B7663=Protocol!$V$20,1,B7663+1),B7663)</f>
        <v>1</v>
      </c>
      <c r="C7664" s="1">
        <f>IF(C7663+1=Protocol!$V$21,0,C7663+1)</f>
        <v>12</v>
      </c>
      <c r="D7664" s="1">
        <f t="shared" si="255"/>
        <v>1</v>
      </c>
      <c r="E7664" s="1" t="str">
        <f>INDEX(Protocol[Mark],MATCH(C7664,Protocol[Step],0))</f>
        <v>9Rot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488010001</v>
      </c>
      <c r="H7664" s="134">
        <f>Systematic[[#This Row],[SampleVariableLabel]]+100*Systematic[[#This Row],[State]]</f>
        <v>488011201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488</v>
      </c>
      <c r="B7665" s="1">
        <f>IF(C7665=0,IF(B7664=Protocol!$V$20,1,B7664+1),B7664)</f>
        <v>1</v>
      </c>
      <c r="C7665" s="1">
        <f>IF(C7664+1=Protocol!$V$21,0,C7664+1)</f>
        <v>13</v>
      </c>
      <c r="D7665" s="1">
        <f t="shared" si="255"/>
        <v>2</v>
      </c>
      <c r="E7665" s="1" t="str">
        <f>INDEX(Protocol[Mark],MATCH(C7665,Protocol[Step],0))</f>
        <v>10Ama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488010002</v>
      </c>
      <c r="H7665" s="134">
        <f>Systematic[[#This Row],[SampleVariableLabel]]+100*Systematic[[#This Row],[State]]</f>
        <v>488011302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489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R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489010003</v>
      </c>
      <c r="H7666" s="134">
        <f>Systematic[[#This Row],[SampleVariableLabel]]+100*Systematic[[#This Row],[State]]</f>
        <v>489010003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489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489010004</v>
      </c>
      <c r="H7667" s="134">
        <f>Systematic[[#This Row],[SampleVariableLabel]]+100*Systematic[[#This Row],[State]]</f>
        <v>489010104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489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(D)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489010005</v>
      </c>
      <c r="H7668" s="134">
        <f>Systematic[[#This Row],[SampleVariableLabel]]+100*Systematic[[#This Row],[State]]</f>
        <v>489010205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489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(M.1)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489010006</v>
      </c>
      <c r="H7669" s="134">
        <f>Systematic[[#This Row],[SampleVariableLabel]]+100*Systematic[[#This Row],[State]]</f>
        <v>489010306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489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489010001</v>
      </c>
      <c r="H7670" s="134">
        <f>Systematic[[#This Row],[SampleVariableLabel]]+100*Systematic[[#This Row],[State]]</f>
        <v>489010401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489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3M2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489010002</v>
      </c>
      <c r="H7671" s="134">
        <f>Systematic[[#This Row],[SampleVariableLabel]]+100*Systematic[[#This Row],[State]]</f>
        <v>489010502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489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M(c)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489010003</v>
      </c>
      <c r="H7672" s="134">
        <f>Systematic[[#This Row],[SampleVariableLabel]]+100*Systematic[[#This Row],[State]]</f>
        <v>489010603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489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4P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489010004</v>
      </c>
      <c r="H7673" s="134">
        <f>Systematic[[#This Row],[SampleVariableLabel]]+100*Systematic[[#This Row],[State]]</f>
        <v>489010704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489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5G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489010005</v>
      </c>
      <c r="H7674" s="134">
        <f>Systematic[[#This Row],[SampleVariableLabel]]+100*Systematic[[#This Row],[State]]</f>
        <v>489010805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489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6S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489010006</v>
      </c>
      <c r="H7675" s="134">
        <f>Systematic[[#This Row],[SampleVariableLabel]]+100*Systematic[[#This Row],[State]]</f>
        <v>489010906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489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7Gp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489010001</v>
      </c>
      <c r="H7676" s="134">
        <f>Systematic[[#This Row],[SampleVariableLabel]]+100*Systematic[[#This Row],[State]]</f>
        <v>489011001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489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8U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489010002</v>
      </c>
      <c r="H7677" s="134">
        <f>Systematic[[#This Row],[SampleVariableLabel]]+100*Systematic[[#This Row],[State]]</f>
        <v>489011102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489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9Rot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489010003</v>
      </c>
      <c r="H7678" s="134">
        <f>Systematic[[#This Row],[SampleVariableLabel]]+100*Systematic[[#This Row],[State]]</f>
        <v>489011203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489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10Ama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489010004</v>
      </c>
      <c r="H7679" s="134">
        <f>Systematic[[#This Row],[SampleVariableLabel]]+100*Systematic[[#This Row],[State]]</f>
        <v>489011304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490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R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490010005</v>
      </c>
      <c r="H7680" s="134">
        <f>Systematic[[#This Row],[SampleVariableLabel]]+100*Systematic[[#This Row],[State]]</f>
        <v>490010005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490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1Dig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490010006</v>
      </c>
      <c r="H7681" s="134">
        <f>Systematic[[#This Row],[SampleVariableLabel]]+100*Systematic[[#This Row],[State]]</f>
        <v>490010106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490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(D)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490010001</v>
      </c>
      <c r="H7682" s="134">
        <f>Systematic[[#This Row],[SampleVariableLabel]]+100*Systematic[[#This Row],[State]]</f>
        <v>490010201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490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(M.1)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490010002</v>
      </c>
      <c r="H7683" s="134">
        <f>Systematic[[#This Row],[SampleVariableLabel]]+100*Systematic[[#This Row],[State]]</f>
        <v>490010302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490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2Oct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490010003</v>
      </c>
      <c r="H7684" s="134">
        <f>Systematic[[#This Row],[SampleVariableLabel]]+100*Systematic[[#This Row],[State]]</f>
        <v>490010403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490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3M2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490010004</v>
      </c>
      <c r="H7685" s="134">
        <f>Systematic[[#This Row],[SampleVariableLabel]]+100*Systematic[[#This Row],[State]]</f>
        <v>490010504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490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M(c)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490010005</v>
      </c>
      <c r="H7686" s="134">
        <f>Systematic[[#This Row],[SampleVariableLabel]]+100*Systematic[[#This Row],[State]]</f>
        <v>490010605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490</v>
      </c>
      <c r="B7687" s="1">
        <f>IF(C7687=0,IF(B7686=Protocol!$V$20,1,B7686+1),B7686)</f>
        <v>1</v>
      </c>
      <c r="C7687" s="1">
        <f>IF(C7686+1=Protocol!$V$21,0,C7686+1)</f>
        <v>7</v>
      </c>
      <c r="D7687" s="1">
        <f t="shared" si="257"/>
        <v>6</v>
      </c>
      <c r="E7687" s="1" t="str">
        <f>INDEX(Protocol[Mark],MATCH(C7687,Protocol[Step],0))</f>
        <v>4P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490010006</v>
      </c>
      <c r="H7687" s="134">
        <f>Systematic[[#This Row],[SampleVariableLabel]]+100*Systematic[[#This Row],[State]]</f>
        <v>490010706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490</v>
      </c>
      <c r="B7688" s="1">
        <f>IF(C7688=0,IF(B7687=Protocol!$V$20,1,B7687+1),B7687)</f>
        <v>1</v>
      </c>
      <c r="C7688" s="1">
        <f>IF(C7687+1=Protocol!$V$21,0,C7687+1)</f>
        <v>8</v>
      </c>
      <c r="D7688" s="1">
        <f t="shared" si="257"/>
        <v>1</v>
      </c>
      <c r="E7688" s="1" t="str">
        <f>INDEX(Protocol[Mark],MATCH(C7688,Protocol[Step],0))</f>
        <v>5G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490010001</v>
      </c>
      <c r="H7688" s="134">
        <f>Systematic[[#This Row],[SampleVariableLabel]]+100*Systematic[[#This Row],[State]]</f>
        <v>490010801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490</v>
      </c>
      <c r="B7689" s="1">
        <f>IF(C7689=0,IF(B7688=Protocol!$V$20,1,B7688+1),B7688)</f>
        <v>1</v>
      </c>
      <c r="C7689" s="1">
        <f>IF(C7688+1=Protocol!$V$21,0,C7688+1)</f>
        <v>9</v>
      </c>
      <c r="D7689" s="1">
        <f t="shared" si="257"/>
        <v>2</v>
      </c>
      <c r="E7689" s="1" t="str">
        <f>INDEX(Protocol[Mark],MATCH(C7689,Protocol[Step],0))</f>
        <v>6S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490010002</v>
      </c>
      <c r="H7689" s="134">
        <f>Systematic[[#This Row],[SampleVariableLabel]]+100*Systematic[[#This Row],[State]]</f>
        <v>490010902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490</v>
      </c>
      <c r="B7690" s="1">
        <f>IF(C7690=0,IF(B7689=Protocol!$V$20,1,B7689+1),B7689)</f>
        <v>1</v>
      </c>
      <c r="C7690" s="1">
        <f>IF(C7689+1=Protocol!$V$21,0,C7689+1)</f>
        <v>10</v>
      </c>
      <c r="D7690" s="1">
        <f t="shared" si="257"/>
        <v>3</v>
      </c>
      <c r="E7690" s="1" t="str">
        <f>INDEX(Protocol[Mark],MATCH(C7690,Protocol[Step],0))</f>
        <v>7Gp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490010003</v>
      </c>
      <c r="H7690" s="134">
        <f>Systematic[[#This Row],[SampleVariableLabel]]+100*Systematic[[#This Row],[State]]</f>
        <v>490011003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490</v>
      </c>
      <c r="B7691" s="1">
        <f>IF(C7691=0,IF(B7690=Protocol!$V$20,1,B7690+1),B7690)</f>
        <v>1</v>
      </c>
      <c r="C7691" s="1">
        <f>IF(C7690+1=Protocol!$V$21,0,C7690+1)</f>
        <v>11</v>
      </c>
      <c r="D7691" s="1">
        <f t="shared" si="257"/>
        <v>4</v>
      </c>
      <c r="E7691" s="1" t="str">
        <f>INDEX(Protocol[Mark],MATCH(C7691,Protocol[Step],0))</f>
        <v>8U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490010004</v>
      </c>
      <c r="H7691" s="134">
        <f>Systematic[[#This Row],[SampleVariableLabel]]+100*Systematic[[#This Row],[State]]</f>
        <v>490011104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490</v>
      </c>
      <c r="B7692" s="1">
        <f>IF(C7692=0,IF(B7691=Protocol!$V$20,1,B7691+1),B7691)</f>
        <v>1</v>
      </c>
      <c r="C7692" s="1">
        <f>IF(C7691+1=Protocol!$V$21,0,C7691+1)</f>
        <v>12</v>
      </c>
      <c r="D7692" s="1">
        <f t="shared" si="257"/>
        <v>5</v>
      </c>
      <c r="E7692" s="1" t="str">
        <f>INDEX(Protocol[Mark],MATCH(C7692,Protocol[Step],0))</f>
        <v>9Rot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490010005</v>
      </c>
      <c r="H7692" s="134">
        <f>Systematic[[#This Row],[SampleVariableLabel]]+100*Systematic[[#This Row],[State]]</f>
        <v>490011205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490</v>
      </c>
      <c r="B7693" s="1">
        <f>IF(C7693=0,IF(B7692=Protocol!$V$20,1,B7692+1),B7692)</f>
        <v>1</v>
      </c>
      <c r="C7693" s="1">
        <f>IF(C7692+1=Protocol!$V$21,0,C7692+1)</f>
        <v>13</v>
      </c>
      <c r="D7693" s="1">
        <f t="shared" si="257"/>
        <v>6</v>
      </c>
      <c r="E7693" s="1" t="str">
        <f>INDEX(Protocol[Mark],MATCH(C7693,Protocol[Step],0))</f>
        <v>10Ama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490010006</v>
      </c>
      <c r="H7693" s="134">
        <f>Systematic[[#This Row],[SampleVariableLabel]]+100*Systematic[[#This Row],[State]]</f>
        <v>490011306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491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R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491010001</v>
      </c>
      <c r="H7694" s="134">
        <f>Systematic[[#This Row],[SampleVariableLabel]]+100*Systematic[[#This Row],[State]]</f>
        <v>491010001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491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1Dig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491010002</v>
      </c>
      <c r="H7695" s="134">
        <f>Systematic[[#This Row],[SampleVariableLabel]]+100*Systematic[[#This Row],[State]]</f>
        <v>491010102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491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(D)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491010003</v>
      </c>
      <c r="H7696" s="134">
        <f>Systematic[[#This Row],[SampleVariableLabel]]+100*Systematic[[#This Row],[State]]</f>
        <v>491010203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491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(M.1)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491010004</v>
      </c>
      <c r="H7697" s="134">
        <f>Systematic[[#This Row],[SampleVariableLabel]]+100*Systematic[[#This Row],[State]]</f>
        <v>491010304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491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2Oct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491010005</v>
      </c>
      <c r="H7698" s="134">
        <f>Systematic[[#This Row],[SampleVariableLabel]]+100*Systematic[[#This Row],[State]]</f>
        <v>491010405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491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3M2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491010006</v>
      </c>
      <c r="H7699" s="134">
        <f>Systematic[[#This Row],[SampleVariableLabel]]+100*Systematic[[#This Row],[State]]</f>
        <v>491010506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491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M(c)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491010001</v>
      </c>
      <c r="H7700" s="134">
        <f>Systematic[[#This Row],[SampleVariableLabel]]+100*Systematic[[#This Row],[State]]</f>
        <v>491010601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491</v>
      </c>
      <c r="B7701" s="1">
        <f>IF(C7701=0,IF(B7700=Protocol!$V$20,1,B7700+1),B7700)</f>
        <v>1</v>
      </c>
      <c r="C7701" s="1">
        <f>IF(C7700+1=Protocol!$V$21,0,C7700+1)</f>
        <v>7</v>
      </c>
      <c r="D7701" s="1">
        <f t="shared" si="257"/>
        <v>2</v>
      </c>
      <c r="E7701" s="1" t="str">
        <f>INDEX(Protocol[Mark],MATCH(C7701,Protocol[Step],0))</f>
        <v>4P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491010002</v>
      </c>
      <c r="H7701" s="134">
        <f>Systematic[[#This Row],[SampleVariableLabel]]+100*Systematic[[#This Row],[State]]</f>
        <v>491010702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491</v>
      </c>
      <c r="B7702" s="1">
        <f>IF(C7702=0,IF(B7701=Protocol!$V$20,1,B7701+1),B7701)</f>
        <v>1</v>
      </c>
      <c r="C7702" s="1">
        <f>IF(C7701+1=Protocol!$V$21,0,C7701+1)</f>
        <v>8</v>
      </c>
      <c r="D7702" s="1">
        <f t="shared" si="257"/>
        <v>3</v>
      </c>
      <c r="E7702" s="1" t="str">
        <f>INDEX(Protocol[Mark],MATCH(C7702,Protocol[Step],0))</f>
        <v>5G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491010003</v>
      </c>
      <c r="H7702" s="134">
        <f>Systematic[[#This Row],[SampleVariableLabel]]+100*Systematic[[#This Row],[State]]</f>
        <v>491010803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491</v>
      </c>
      <c r="B7703" s="1">
        <f>IF(C7703=0,IF(B7702=Protocol!$V$20,1,B7702+1),B7702)</f>
        <v>1</v>
      </c>
      <c r="C7703" s="1">
        <f>IF(C7702+1=Protocol!$V$21,0,C7702+1)</f>
        <v>9</v>
      </c>
      <c r="D7703" s="1">
        <f t="shared" si="257"/>
        <v>4</v>
      </c>
      <c r="E7703" s="1" t="str">
        <f>INDEX(Protocol[Mark],MATCH(C7703,Protocol[Step],0))</f>
        <v>6S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491010004</v>
      </c>
      <c r="H7703" s="134">
        <f>Systematic[[#This Row],[SampleVariableLabel]]+100*Systematic[[#This Row],[State]]</f>
        <v>491010904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491</v>
      </c>
      <c r="B7704" s="1">
        <f>IF(C7704=0,IF(B7703=Protocol!$V$20,1,B7703+1),B7703)</f>
        <v>1</v>
      </c>
      <c r="C7704" s="1">
        <f>IF(C7703+1=Protocol!$V$21,0,C7703+1)</f>
        <v>10</v>
      </c>
      <c r="D7704" s="1">
        <f t="shared" si="257"/>
        <v>5</v>
      </c>
      <c r="E7704" s="1" t="str">
        <f>INDEX(Protocol[Mark],MATCH(C7704,Protocol[Step],0))</f>
        <v>7Gp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491010005</v>
      </c>
      <c r="H7704" s="134">
        <f>Systematic[[#This Row],[SampleVariableLabel]]+100*Systematic[[#This Row],[State]]</f>
        <v>491011005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491</v>
      </c>
      <c r="B7705" s="1">
        <f>IF(C7705=0,IF(B7704=Protocol!$V$20,1,B7704+1),B7704)</f>
        <v>1</v>
      </c>
      <c r="C7705" s="1">
        <f>IF(C7704+1=Protocol!$V$21,0,C7704+1)</f>
        <v>11</v>
      </c>
      <c r="D7705" s="1">
        <f t="shared" si="257"/>
        <v>6</v>
      </c>
      <c r="E7705" s="1" t="str">
        <f>INDEX(Protocol[Mark],MATCH(C7705,Protocol[Step],0))</f>
        <v>8U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491010006</v>
      </c>
      <c r="H7705" s="134">
        <f>Systematic[[#This Row],[SampleVariableLabel]]+100*Systematic[[#This Row],[State]]</f>
        <v>491011106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491</v>
      </c>
      <c r="B7706" s="1">
        <f>IF(C7706=0,IF(B7705=Protocol!$V$20,1,B7705+1),B7705)</f>
        <v>1</v>
      </c>
      <c r="C7706" s="1">
        <f>IF(C7705+1=Protocol!$V$21,0,C7705+1)</f>
        <v>12</v>
      </c>
      <c r="D7706" s="1">
        <f t="shared" si="257"/>
        <v>1</v>
      </c>
      <c r="E7706" s="1" t="str">
        <f>INDEX(Protocol[Mark],MATCH(C7706,Protocol[Step],0))</f>
        <v>9Rot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491010001</v>
      </c>
      <c r="H7706" s="134">
        <f>Systematic[[#This Row],[SampleVariableLabel]]+100*Systematic[[#This Row],[State]]</f>
        <v>491011201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491</v>
      </c>
      <c r="B7707" s="1">
        <f>IF(C7707=0,IF(B7706=Protocol!$V$20,1,B7706+1),B7706)</f>
        <v>1</v>
      </c>
      <c r="C7707" s="1">
        <f>IF(C7706+1=Protocol!$V$21,0,C7706+1)</f>
        <v>13</v>
      </c>
      <c r="D7707" s="1">
        <f t="shared" si="257"/>
        <v>2</v>
      </c>
      <c r="E7707" s="1" t="str">
        <f>INDEX(Protocol[Mark],MATCH(C7707,Protocol[Step],0))</f>
        <v>10Ama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491010002</v>
      </c>
      <c r="H7707" s="134">
        <f>Systematic[[#This Row],[SampleVariableLabel]]+100*Systematic[[#This Row],[State]]</f>
        <v>491011302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492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R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492010003</v>
      </c>
      <c r="H7708" s="134">
        <f>Systematic[[#This Row],[SampleVariableLabel]]+100*Systematic[[#This Row],[State]]</f>
        <v>492010003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492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1Dig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492010004</v>
      </c>
      <c r="H7709" s="134">
        <f>Systematic[[#This Row],[SampleVariableLabel]]+100*Systematic[[#This Row],[State]]</f>
        <v>492010104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492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(D)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492010005</v>
      </c>
      <c r="H7710" s="134">
        <f>Systematic[[#This Row],[SampleVariableLabel]]+100*Systematic[[#This Row],[State]]</f>
        <v>492010205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492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(M.1)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492010006</v>
      </c>
      <c r="H7711" s="134">
        <f>Systematic[[#This Row],[SampleVariableLabel]]+100*Systematic[[#This Row],[State]]</f>
        <v>492010306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492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2Oct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492010001</v>
      </c>
      <c r="H7712" s="134">
        <f>Systematic[[#This Row],[SampleVariableLabel]]+100*Systematic[[#This Row],[State]]</f>
        <v>492010401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492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3M2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492010002</v>
      </c>
      <c r="H7713" s="134">
        <f>Systematic[[#This Row],[SampleVariableLabel]]+100*Systematic[[#This Row],[State]]</f>
        <v>492010502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492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M(c)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492010003</v>
      </c>
      <c r="H7714" s="134">
        <f>Systematic[[#This Row],[SampleVariableLabel]]+100*Systematic[[#This Row],[State]]</f>
        <v>492010603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492</v>
      </c>
      <c r="B7715" s="1">
        <f>IF(C7715=0,IF(B7714=Protocol!$V$20,1,B7714+1),B7714)</f>
        <v>1</v>
      </c>
      <c r="C7715" s="1">
        <f>IF(C7714+1=Protocol!$V$21,0,C7714+1)</f>
        <v>7</v>
      </c>
      <c r="D7715" s="1">
        <f t="shared" si="257"/>
        <v>4</v>
      </c>
      <c r="E7715" s="1" t="str">
        <f>INDEX(Protocol[Mark],MATCH(C7715,Protocol[Step],0))</f>
        <v>4P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492010004</v>
      </c>
      <c r="H7715" s="134">
        <f>Systematic[[#This Row],[SampleVariableLabel]]+100*Systematic[[#This Row],[State]]</f>
        <v>492010704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492</v>
      </c>
      <c r="B7716" s="1">
        <f>IF(C7716=0,IF(B7715=Protocol!$V$20,1,B7715+1),B7715)</f>
        <v>1</v>
      </c>
      <c r="C7716" s="1">
        <f>IF(C7715+1=Protocol!$V$21,0,C7715+1)</f>
        <v>8</v>
      </c>
      <c r="D7716" s="1">
        <f t="shared" si="257"/>
        <v>5</v>
      </c>
      <c r="E7716" s="1" t="str">
        <f>INDEX(Protocol[Mark],MATCH(C7716,Protocol[Step],0))</f>
        <v>5G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492010005</v>
      </c>
      <c r="H7716" s="134">
        <f>Systematic[[#This Row],[SampleVariableLabel]]+100*Systematic[[#This Row],[State]]</f>
        <v>492010805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492</v>
      </c>
      <c r="B7717" s="1">
        <f>IF(C7717=0,IF(B7716=Protocol!$V$20,1,B7716+1),B7716)</f>
        <v>1</v>
      </c>
      <c r="C7717" s="1">
        <f>IF(C7716+1=Protocol!$V$21,0,C7716+1)</f>
        <v>9</v>
      </c>
      <c r="D7717" s="1">
        <f t="shared" si="257"/>
        <v>6</v>
      </c>
      <c r="E7717" s="1" t="str">
        <f>INDEX(Protocol[Mark],MATCH(C7717,Protocol[Step],0))</f>
        <v>6S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492010006</v>
      </c>
      <c r="H7717" s="134">
        <f>Systematic[[#This Row],[SampleVariableLabel]]+100*Systematic[[#This Row],[State]]</f>
        <v>492010906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492</v>
      </c>
      <c r="B7718" s="1">
        <f>IF(C7718=0,IF(B7717=Protocol!$V$20,1,B7717+1),B7717)</f>
        <v>1</v>
      </c>
      <c r="C7718" s="1">
        <f>IF(C7717+1=Protocol!$V$21,0,C7717+1)</f>
        <v>10</v>
      </c>
      <c r="D7718" s="1">
        <f t="shared" si="257"/>
        <v>1</v>
      </c>
      <c r="E7718" s="1" t="str">
        <f>INDEX(Protocol[Mark],MATCH(C7718,Protocol[Step],0))</f>
        <v>7Gp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492010001</v>
      </c>
      <c r="H7718" s="134">
        <f>Systematic[[#This Row],[SampleVariableLabel]]+100*Systematic[[#This Row],[State]]</f>
        <v>492011001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492</v>
      </c>
      <c r="B7719" s="1">
        <f>IF(C7719=0,IF(B7718=Protocol!$V$20,1,B7718+1),B7718)</f>
        <v>1</v>
      </c>
      <c r="C7719" s="1">
        <f>IF(C7718+1=Protocol!$V$21,0,C7718+1)</f>
        <v>11</v>
      </c>
      <c r="D7719" s="1">
        <f t="shared" si="257"/>
        <v>2</v>
      </c>
      <c r="E7719" s="1" t="str">
        <f>INDEX(Protocol[Mark],MATCH(C7719,Protocol[Step],0))</f>
        <v>8U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492010002</v>
      </c>
      <c r="H7719" s="134">
        <f>Systematic[[#This Row],[SampleVariableLabel]]+100*Systematic[[#This Row],[State]]</f>
        <v>492011102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492</v>
      </c>
      <c r="B7720" s="1">
        <f>IF(C7720=0,IF(B7719=Protocol!$V$20,1,B7719+1),B7719)</f>
        <v>1</v>
      </c>
      <c r="C7720" s="1">
        <f>IF(C7719+1=Protocol!$V$21,0,C7719+1)</f>
        <v>12</v>
      </c>
      <c r="D7720" s="1">
        <f t="shared" si="257"/>
        <v>3</v>
      </c>
      <c r="E7720" s="1" t="str">
        <f>INDEX(Protocol[Mark],MATCH(C7720,Protocol[Step],0))</f>
        <v>9Rot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492010003</v>
      </c>
      <c r="H7720" s="134">
        <f>Systematic[[#This Row],[SampleVariableLabel]]+100*Systematic[[#This Row],[State]]</f>
        <v>492011203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492</v>
      </c>
      <c r="B7721" s="1">
        <f>IF(C7721=0,IF(B7720=Protocol!$V$20,1,B7720+1),B7720)</f>
        <v>1</v>
      </c>
      <c r="C7721" s="1">
        <f>IF(C7720+1=Protocol!$V$21,0,C7720+1)</f>
        <v>13</v>
      </c>
      <c r="D7721" s="1">
        <f t="shared" si="257"/>
        <v>4</v>
      </c>
      <c r="E7721" s="1" t="str">
        <f>INDEX(Protocol[Mark],MATCH(C7721,Protocol[Step],0))</f>
        <v>10Ama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492010004</v>
      </c>
      <c r="H7721" s="134">
        <f>Systematic[[#This Row],[SampleVariableLabel]]+100*Systematic[[#This Row],[State]]</f>
        <v>492011304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493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R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493010005</v>
      </c>
      <c r="H7722" s="134">
        <f>Systematic[[#This Row],[SampleVariableLabel]]+100*Systematic[[#This Row],[State]]</f>
        <v>493010005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493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1Dig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493010006</v>
      </c>
      <c r="H7723" s="134">
        <f>Systematic[[#This Row],[SampleVariableLabel]]+100*Systematic[[#This Row],[State]]</f>
        <v>493010106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493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(D)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493010001</v>
      </c>
      <c r="H7724" s="134">
        <f>Systematic[[#This Row],[SampleVariableLabel]]+100*Systematic[[#This Row],[State]]</f>
        <v>493010201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493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(M.1)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493010002</v>
      </c>
      <c r="H7725" s="134">
        <f>Systematic[[#This Row],[SampleVariableLabel]]+100*Systematic[[#This Row],[State]]</f>
        <v>493010302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493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2Oct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493010003</v>
      </c>
      <c r="H7726" s="134">
        <f>Systematic[[#This Row],[SampleVariableLabel]]+100*Systematic[[#This Row],[State]]</f>
        <v>493010403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493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3M2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493010004</v>
      </c>
      <c r="H7727" s="134">
        <f>Systematic[[#This Row],[SampleVariableLabel]]+100*Systematic[[#This Row],[State]]</f>
        <v>493010504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493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M(c)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493010005</v>
      </c>
      <c r="H7728" s="134">
        <f>Systematic[[#This Row],[SampleVariableLabel]]+100*Systematic[[#This Row],[State]]</f>
        <v>493010605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493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4P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493010006</v>
      </c>
      <c r="H7729" s="134">
        <f>Systematic[[#This Row],[SampleVariableLabel]]+100*Systematic[[#This Row],[State]]</f>
        <v>493010706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493</v>
      </c>
      <c r="B7730" s="1">
        <f>IF(C7730=0,IF(B7729=Protocol!$V$20,1,B7729+1),B7729)</f>
        <v>1</v>
      </c>
      <c r="C7730" s="1">
        <f>IF(C7729+1=Protocol!$V$21,0,C7729+1)</f>
        <v>8</v>
      </c>
      <c r="D7730" s="1">
        <f t="shared" si="257"/>
        <v>1</v>
      </c>
      <c r="E7730" s="1" t="str">
        <f>INDEX(Protocol[Mark],MATCH(C7730,Protocol[Step],0))</f>
        <v>5G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493010001</v>
      </c>
      <c r="H7730" s="134">
        <f>Systematic[[#This Row],[SampleVariableLabel]]+100*Systematic[[#This Row],[State]]</f>
        <v>493010801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493</v>
      </c>
      <c r="B7731" s="1">
        <f>IF(C7731=0,IF(B7730=Protocol!$V$20,1,B7730+1),B7730)</f>
        <v>1</v>
      </c>
      <c r="C7731" s="1">
        <f>IF(C7730+1=Protocol!$V$21,0,C7730+1)</f>
        <v>9</v>
      </c>
      <c r="D7731" s="1">
        <f t="shared" si="257"/>
        <v>2</v>
      </c>
      <c r="E7731" s="1" t="str">
        <f>INDEX(Protocol[Mark],MATCH(C7731,Protocol[Step],0))</f>
        <v>6S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493010002</v>
      </c>
      <c r="H7731" s="134">
        <f>Systematic[[#This Row],[SampleVariableLabel]]+100*Systematic[[#This Row],[State]]</f>
        <v>493010902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493</v>
      </c>
      <c r="B7732" s="1">
        <f>IF(C7732=0,IF(B7731=Protocol!$V$20,1,B7731+1),B7731)</f>
        <v>1</v>
      </c>
      <c r="C7732" s="1">
        <f>IF(C7731+1=Protocol!$V$21,0,C7731+1)</f>
        <v>10</v>
      </c>
      <c r="D7732" s="1">
        <f t="shared" si="257"/>
        <v>3</v>
      </c>
      <c r="E7732" s="1" t="str">
        <f>INDEX(Protocol[Mark],MATCH(C7732,Protocol[Step],0))</f>
        <v>7Gp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493010003</v>
      </c>
      <c r="H7732" s="134">
        <f>Systematic[[#This Row],[SampleVariableLabel]]+100*Systematic[[#This Row],[State]]</f>
        <v>493011003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493</v>
      </c>
      <c r="B7733" s="1">
        <f>IF(C7733=0,IF(B7732=Protocol!$V$20,1,B7732+1),B7732)</f>
        <v>1</v>
      </c>
      <c r="C7733" s="1">
        <f>IF(C7732+1=Protocol!$V$21,0,C7732+1)</f>
        <v>11</v>
      </c>
      <c r="D7733" s="1">
        <f t="shared" si="257"/>
        <v>4</v>
      </c>
      <c r="E7733" s="1" t="str">
        <f>INDEX(Protocol[Mark],MATCH(C7733,Protocol[Step],0))</f>
        <v>8U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493010004</v>
      </c>
      <c r="H7733" s="134">
        <f>Systematic[[#This Row],[SampleVariableLabel]]+100*Systematic[[#This Row],[State]]</f>
        <v>493011104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493</v>
      </c>
      <c r="B7734" s="1">
        <f>IF(C7734=0,IF(B7733=Protocol!$V$20,1,B7733+1),B7733)</f>
        <v>1</v>
      </c>
      <c r="C7734" s="1">
        <f>IF(C7733+1=Protocol!$V$21,0,C7733+1)</f>
        <v>12</v>
      </c>
      <c r="D7734" s="1">
        <f t="shared" si="257"/>
        <v>5</v>
      </c>
      <c r="E7734" s="1" t="str">
        <f>INDEX(Protocol[Mark],MATCH(C7734,Protocol[Step],0))</f>
        <v>9Rot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493010005</v>
      </c>
      <c r="H7734" s="134">
        <f>Systematic[[#This Row],[SampleVariableLabel]]+100*Systematic[[#This Row],[State]]</f>
        <v>493011205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493</v>
      </c>
      <c r="B7735" s="1">
        <f>IF(C7735=0,IF(B7734=Protocol!$V$20,1,B7734+1),B7734)</f>
        <v>1</v>
      </c>
      <c r="C7735" s="1">
        <f>IF(C7734+1=Protocol!$V$21,0,C7734+1)</f>
        <v>13</v>
      </c>
      <c r="D7735" s="1">
        <f t="shared" si="257"/>
        <v>6</v>
      </c>
      <c r="E7735" s="1" t="str">
        <f>INDEX(Protocol[Mark],MATCH(C7735,Protocol[Step],0))</f>
        <v>10Ama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493010006</v>
      </c>
      <c r="H7735" s="134">
        <f>Systematic[[#This Row],[SampleVariableLabel]]+100*Systematic[[#This Row],[State]]</f>
        <v>493011306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494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R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494010001</v>
      </c>
      <c r="H7736" s="134">
        <f>Systematic[[#This Row],[SampleVariableLabel]]+100*Systematic[[#This Row],[State]]</f>
        <v>494010001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494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1Dig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494010002</v>
      </c>
      <c r="H7737" s="134">
        <f>Systematic[[#This Row],[SampleVariableLabel]]+100*Systematic[[#This Row],[State]]</f>
        <v>494010102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494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(D)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494010003</v>
      </c>
      <c r="H7738" s="134">
        <f>Systematic[[#This Row],[SampleVariableLabel]]+100*Systematic[[#This Row],[State]]</f>
        <v>494010203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494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(M.1)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494010004</v>
      </c>
      <c r="H7739" s="134">
        <f>Systematic[[#This Row],[SampleVariableLabel]]+100*Systematic[[#This Row],[State]]</f>
        <v>494010304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494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2Oct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494010005</v>
      </c>
      <c r="H7740" s="134">
        <f>Systematic[[#This Row],[SampleVariableLabel]]+100*Systematic[[#This Row],[State]]</f>
        <v>494010405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494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3M2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494010006</v>
      </c>
      <c r="H7741" s="134">
        <f>Systematic[[#This Row],[SampleVariableLabel]]+100*Systematic[[#This Row],[State]]</f>
        <v>494010506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494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M(c)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494010001</v>
      </c>
      <c r="H7742" s="134">
        <f>Systematic[[#This Row],[SampleVariableLabel]]+100*Systematic[[#This Row],[State]]</f>
        <v>494010601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494</v>
      </c>
      <c r="B7743" s="1">
        <f>IF(C7743=0,IF(B7742=Protocol!$V$20,1,B7742+1),B7742)</f>
        <v>1</v>
      </c>
      <c r="C7743" s="1">
        <f>IF(C7742+1=Protocol!$V$21,0,C7742+1)</f>
        <v>7</v>
      </c>
      <c r="D7743" s="1">
        <f t="shared" si="257"/>
        <v>2</v>
      </c>
      <c r="E7743" s="1" t="str">
        <f>INDEX(Protocol[Mark],MATCH(C7743,Protocol[Step],0))</f>
        <v>4P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494010002</v>
      </c>
      <c r="H7743" s="134">
        <f>Systematic[[#This Row],[SampleVariableLabel]]+100*Systematic[[#This Row],[State]]</f>
        <v>494010702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494</v>
      </c>
      <c r="B7744" s="1">
        <f>IF(C7744=0,IF(B7743=Protocol!$V$20,1,B7743+1),B7743)</f>
        <v>1</v>
      </c>
      <c r="C7744" s="1">
        <f>IF(C7743+1=Protocol!$V$21,0,C7743+1)</f>
        <v>8</v>
      </c>
      <c r="D7744" s="1">
        <f t="shared" si="257"/>
        <v>3</v>
      </c>
      <c r="E7744" s="1" t="str">
        <f>INDEX(Protocol[Mark],MATCH(C7744,Protocol[Step],0))</f>
        <v>5G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494010003</v>
      </c>
      <c r="H7744" s="134">
        <f>Systematic[[#This Row],[SampleVariableLabel]]+100*Systematic[[#This Row],[State]]</f>
        <v>494010803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494</v>
      </c>
      <c r="B7745" s="1">
        <f>IF(C7745=0,IF(B7744=Protocol!$V$20,1,B7744+1),B7744)</f>
        <v>1</v>
      </c>
      <c r="C7745" s="1">
        <f>IF(C7744+1=Protocol!$V$21,0,C7744+1)</f>
        <v>9</v>
      </c>
      <c r="D7745" s="1">
        <f t="shared" si="257"/>
        <v>4</v>
      </c>
      <c r="E7745" s="1" t="str">
        <f>INDEX(Protocol[Mark],MATCH(C7745,Protocol[Step],0))</f>
        <v>6S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494010004</v>
      </c>
      <c r="H7745" s="134">
        <f>Systematic[[#This Row],[SampleVariableLabel]]+100*Systematic[[#This Row],[State]]</f>
        <v>494010904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494</v>
      </c>
      <c r="B7746" s="1">
        <f>IF(C7746=0,IF(B7745=Protocol!$V$20,1,B7745+1),B7745)</f>
        <v>1</v>
      </c>
      <c r="C7746" s="1">
        <f>IF(C7745+1=Protocol!$V$21,0,C7745+1)</f>
        <v>10</v>
      </c>
      <c r="D7746" s="1">
        <f t="shared" si="257"/>
        <v>5</v>
      </c>
      <c r="E7746" s="1" t="str">
        <f>INDEX(Protocol[Mark],MATCH(C7746,Protocol[Step],0))</f>
        <v>7Gp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494010005</v>
      </c>
      <c r="H7746" s="134">
        <f>Systematic[[#This Row],[SampleVariableLabel]]+100*Systematic[[#This Row],[State]]</f>
        <v>494011005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494</v>
      </c>
      <c r="B7747" s="1">
        <f>IF(C7747=0,IF(B7746=Protocol!$V$20,1,B7746+1),B7746)</f>
        <v>1</v>
      </c>
      <c r="C7747" s="1">
        <f>IF(C7746+1=Protocol!$V$21,0,C7746+1)</f>
        <v>11</v>
      </c>
      <c r="D7747" s="1">
        <f t="shared" ref="D7747:D7810" si="259">IF(D7746=nVariables,1,D7746+1)</f>
        <v>6</v>
      </c>
      <c r="E7747" s="1" t="str">
        <f>INDEX(Protocol[Mark],MATCH(C7747,Protocol[Step],0))</f>
        <v>8U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494010006</v>
      </c>
      <c r="H7747" s="134">
        <f>Systematic[[#This Row],[SampleVariableLabel]]+100*Systematic[[#This Row],[State]]</f>
        <v>494011106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494</v>
      </c>
      <c r="B7748" s="1">
        <f>IF(C7748=0,IF(B7747=Protocol!$V$20,1,B7747+1),B7747)</f>
        <v>1</v>
      </c>
      <c r="C7748" s="1">
        <f>IF(C7747+1=Protocol!$V$21,0,C7747+1)</f>
        <v>12</v>
      </c>
      <c r="D7748" s="1">
        <f t="shared" si="259"/>
        <v>1</v>
      </c>
      <c r="E7748" s="1" t="str">
        <f>INDEX(Protocol[Mark],MATCH(C7748,Protocol[Step],0))</f>
        <v>9Rot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494010001</v>
      </c>
      <c r="H7748" s="134">
        <f>Systematic[[#This Row],[SampleVariableLabel]]+100*Systematic[[#This Row],[State]]</f>
        <v>494011201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494</v>
      </c>
      <c r="B7749" s="1">
        <f>IF(C7749=0,IF(B7748=Protocol!$V$20,1,B7748+1),B7748)</f>
        <v>1</v>
      </c>
      <c r="C7749" s="1">
        <f>IF(C7748+1=Protocol!$V$21,0,C7748+1)</f>
        <v>13</v>
      </c>
      <c r="D7749" s="1">
        <f t="shared" si="259"/>
        <v>2</v>
      </c>
      <c r="E7749" s="1" t="str">
        <f>INDEX(Protocol[Mark],MATCH(C7749,Protocol[Step],0))</f>
        <v>10Ama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494010002</v>
      </c>
      <c r="H7749" s="134">
        <f>Systematic[[#This Row],[SampleVariableLabel]]+100*Systematic[[#This Row],[State]]</f>
        <v>494011302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495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R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495010003</v>
      </c>
      <c r="H7750" s="134">
        <f>Systematic[[#This Row],[SampleVariableLabel]]+100*Systematic[[#This Row],[State]]</f>
        <v>495010003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495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1Dig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495010004</v>
      </c>
      <c r="H7751" s="134">
        <f>Systematic[[#This Row],[SampleVariableLabel]]+100*Systematic[[#This Row],[State]]</f>
        <v>495010104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495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(D)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495010005</v>
      </c>
      <c r="H7752" s="134">
        <f>Systematic[[#This Row],[SampleVariableLabel]]+100*Systematic[[#This Row],[State]]</f>
        <v>495010205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495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(M.1)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495010006</v>
      </c>
      <c r="H7753" s="134">
        <f>Systematic[[#This Row],[SampleVariableLabel]]+100*Systematic[[#This Row],[State]]</f>
        <v>495010306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495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2Oct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495010001</v>
      </c>
      <c r="H7754" s="134">
        <f>Systematic[[#This Row],[SampleVariableLabel]]+100*Systematic[[#This Row],[State]]</f>
        <v>495010401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495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3M2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495010002</v>
      </c>
      <c r="H7755" s="134">
        <f>Systematic[[#This Row],[SampleVariableLabel]]+100*Systematic[[#This Row],[State]]</f>
        <v>495010502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495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M(c)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495010003</v>
      </c>
      <c r="H7756" s="134">
        <f>Systematic[[#This Row],[SampleVariableLabel]]+100*Systematic[[#This Row],[State]]</f>
        <v>495010603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495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4P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495010004</v>
      </c>
      <c r="H7757" s="134">
        <f>Systematic[[#This Row],[SampleVariableLabel]]+100*Systematic[[#This Row],[State]]</f>
        <v>495010704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495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5G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495010005</v>
      </c>
      <c r="H7758" s="134">
        <f>Systematic[[#This Row],[SampleVariableLabel]]+100*Systematic[[#This Row],[State]]</f>
        <v>495010805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495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6S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495010006</v>
      </c>
      <c r="H7759" s="134">
        <f>Systematic[[#This Row],[SampleVariableLabel]]+100*Systematic[[#This Row],[State]]</f>
        <v>495010906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495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7Gp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495010001</v>
      </c>
      <c r="H7760" s="134">
        <f>Systematic[[#This Row],[SampleVariableLabel]]+100*Systematic[[#This Row],[State]]</f>
        <v>495011001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495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8U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495010002</v>
      </c>
      <c r="H7761" s="134">
        <f>Systematic[[#This Row],[SampleVariableLabel]]+100*Systematic[[#This Row],[State]]</f>
        <v>495011102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495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9Rot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495010003</v>
      </c>
      <c r="H7762" s="134">
        <f>Systematic[[#This Row],[SampleVariableLabel]]+100*Systematic[[#This Row],[State]]</f>
        <v>495011203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495</v>
      </c>
      <c r="B7763" s="1">
        <f>IF(C7763=0,IF(B7762=Protocol!$V$20,1,B7762+1),B7762)</f>
        <v>1</v>
      </c>
      <c r="C7763" s="1">
        <f>IF(C7762+1=Protocol!$V$21,0,C7762+1)</f>
        <v>13</v>
      </c>
      <c r="D7763" s="1">
        <f t="shared" si="259"/>
        <v>4</v>
      </c>
      <c r="E7763" s="1" t="str">
        <f>INDEX(Protocol[Mark],MATCH(C7763,Protocol[Step],0))</f>
        <v>10Ama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495010004</v>
      </c>
      <c r="H7763" s="134">
        <f>Systematic[[#This Row],[SampleVariableLabel]]+100*Systematic[[#This Row],[State]]</f>
        <v>495011304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496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496010005</v>
      </c>
      <c r="H7764" s="134">
        <f>Systematic[[#This Row],[SampleVariableLabel]]+100*Systematic[[#This Row],[State]]</f>
        <v>496010005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496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1Dig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496010006</v>
      </c>
      <c r="H7765" s="134">
        <f>Systematic[[#This Row],[SampleVariableLabel]]+100*Systematic[[#This Row],[State]]</f>
        <v>496010106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496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(D)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496010001</v>
      </c>
      <c r="H7766" s="134">
        <f>Systematic[[#This Row],[SampleVariableLabel]]+100*Systematic[[#This Row],[State]]</f>
        <v>496010201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496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(M.1)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496010002</v>
      </c>
      <c r="H7767" s="134">
        <f>Systematic[[#This Row],[SampleVariableLabel]]+100*Systematic[[#This Row],[State]]</f>
        <v>496010302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496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2Oct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496010003</v>
      </c>
      <c r="H7768" s="134">
        <f>Systematic[[#This Row],[SampleVariableLabel]]+100*Systematic[[#This Row],[State]]</f>
        <v>496010403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496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3M2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496010004</v>
      </c>
      <c r="H7769" s="134">
        <f>Systematic[[#This Row],[SampleVariableLabel]]+100*Systematic[[#This Row],[State]]</f>
        <v>496010504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496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M(c)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496010005</v>
      </c>
      <c r="H7770" s="134">
        <f>Systematic[[#This Row],[SampleVariableLabel]]+100*Systematic[[#This Row],[State]]</f>
        <v>496010605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496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4P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496010006</v>
      </c>
      <c r="H7771" s="134">
        <f>Systematic[[#This Row],[SampleVariableLabel]]+100*Systematic[[#This Row],[State]]</f>
        <v>496010706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496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5G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496010001</v>
      </c>
      <c r="H7772" s="134">
        <f>Systematic[[#This Row],[SampleVariableLabel]]+100*Systematic[[#This Row],[State]]</f>
        <v>496010801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496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6S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496010002</v>
      </c>
      <c r="H7773" s="134">
        <f>Systematic[[#This Row],[SampleVariableLabel]]+100*Systematic[[#This Row],[State]]</f>
        <v>496010902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496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7Gp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496010003</v>
      </c>
      <c r="H7774" s="134">
        <f>Systematic[[#This Row],[SampleVariableLabel]]+100*Systematic[[#This Row],[State]]</f>
        <v>496011003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496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8U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496010004</v>
      </c>
      <c r="H7775" s="134">
        <f>Systematic[[#This Row],[SampleVariableLabel]]+100*Systematic[[#This Row],[State]]</f>
        <v>496011104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496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9Rot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496010005</v>
      </c>
      <c r="H7776" s="134">
        <f>Systematic[[#This Row],[SampleVariableLabel]]+100*Systematic[[#This Row],[State]]</f>
        <v>496011205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496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10Ama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496010006</v>
      </c>
      <c r="H7777" s="134">
        <f>Systematic[[#This Row],[SampleVariableLabel]]+100*Systematic[[#This Row],[State]]</f>
        <v>496011306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497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R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497010001</v>
      </c>
      <c r="H7778" s="134">
        <f>Systematic[[#This Row],[SampleVariableLabel]]+100*Systematic[[#This Row],[State]]</f>
        <v>497010001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497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497010002</v>
      </c>
      <c r="H7779" s="134">
        <f>Systematic[[#This Row],[SampleVariableLabel]]+100*Systematic[[#This Row],[State]]</f>
        <v>497010102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497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(D)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497010003</v>
      </c>
      <c r="H7780" s="134">
        <f>Systematic[[#This Row],[SampleVariableLabel]]+100*Systematic[[#This Row],[State]]</f>
        <v>497010203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497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(M.1)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497010004</v>
      </c>
      <c r="H7781" s="134">
        <f>Systematic[[#This Row],[SampleVariableLabel]]+100*Systematic[[#This Row],[State]]</f>
        <v>497010304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497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497010005</v>
      </c>
      <c r="H7782" s="134">
        <f>Systematic[[#This Row],[SampleVariableLabel]]+100*Systematic[[#This Row],[State]]</f>
        <v>497010405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497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3M2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497010006</v>
      </c>
      <c r="H7783" s="134">
        <f>Systematic[[#This Row],[SampleVariableLabel]]+100*Systematic[[#This Row],[State]]</f>
        <v>497010506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497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M(c)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497010001</v>
      </c>
      <c r="H7784" s="134">
        <f>Systematic[[#This Row],[SampleVariableLabel]]+100*Systematic[[#This Row],[State]]</f>
        <v>497010601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497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4P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497010002</v>
      </c>
      <c r="H7785" s="134">
        <f>Systematic[[#This Row],[SampleVariableLabel]]+100*Systematic[[#This Row],[State]]</f>
        <v>497010702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497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5G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497010003</v>
      </c>
      <c r="H7786" s="134">
        <f>Systematic[[#This Row],[SampleVariableLabel]]+100*Systematic[[#This Row],[State]]</f>
        <v>497010803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497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6S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497010004</v>
      </c>
      <c r="H7787" s="134">
        <f>Systematic[[#This Row],[SampleVariableLabel]]+100*Systematic[[#This Row],[State]]</f>
        <v>497010904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497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7Gp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497010005</v>
      </c>
      <c r="H7788" s="134">
        <f>Systematic[[#This Row],[SampleVariableLabel]]+100*Systematic[[#This Row],[State]]</f>
        <v>497011005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497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8U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497010006</v>
      </c>
      <c r="H7789" s="134">
        <f>Systematic[[#This Row],[SampleVariableLabel]]+100*Systematic[[#This Row],[State]]</f>
        <v>497011106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497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9Rot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497010001</v>
      </c>
      <c r="H7790" s="134">
        <f>Systematic[[#This Row],[SampleVariableLabel]]+100*Systematic[[#This Row],[State]]</f>
        <v>497011201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497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10Ama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497010002</v>
      </c>
      <c r="H7791" s="134">
        <f>Systematic[[#This Row],[SampleVariableLabel]]+100*Systematic[[#This Row],[State]]</f>
        <v>497011302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498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R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498010003</v>
      </c>
      <c r="H7792" s="134">
        <f>Systematic[[#This Row],[SampleVariableLabel]]+100*Systematic[[#This Row],[State]]</f>
        <v>498010003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498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1Dig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498010004</v>
      </c>
      <c r="H7793" s="134">
        <f>Systematic[[#This Row],[SampleVariableLabel]]+100*Systematic[[#This Row],[State]]</f>
        <v>498010104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498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(D)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498010005</v>
      </c>
      <c r="H7794" s="134">
        <f>Systematic[[#This Row],[SampleVariableLabel]]+100*Systematic[[#This Row],[State]]</f>
        <v>498010205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498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(M.1)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498010006</v>
      </c>
      <c r="H7795" s="134">
        <f>Systematic[[#This Row],[SampleVariableLabel]]+100*Systematic[[#This Row],[State]]</f>
        <v>498010306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498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2Oct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498010001</v>
      </c>
      <c r="H7796" s="134">
        <f>Systematic[[#This Row],[SampleVariableLabel]]+100*Systematic[[#This Row],[State]]</f>
        <v>498010401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498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3M2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498010002</v>
      </c>
      <c r="H7797" s="134">
        <f>Systematic[[#This Row],[SampleVariableLabel]]+100*Systematic[[#This Row],[State]]</f>
        <v>498010502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498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M(c)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498010003</v>
      </c>
      <c r="H7798" s="134">
        <f>Systematic[[#This Row],[SampleVariableLabel]]+100*Systematic[[#This Row],[State]]</f>
        <v>498010603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498</v>
      </c>
      <c r="B7799" s="1">
        <f>IF(C7799=0,IF(B7798=Protocol!$V$20,1,B7798+1),B7798)</f>
        <v>1</v>
      </c>
      <c r="C7799" s="1">
        <f>IF(C7798+1=Protocol!$V$21,0,C7798+1)</f>
        <v>7</v>
      </c>
      <c r="D7799" s="1">
        <f t="shared" si="259"/>
        <v>4</v>
      </c>
      <c r="E7799" s="1" t="str">
        <f>INDEX(Protocol[Mark],MATCH(C7799,Protocol[Step],0))</f>
        <v>4P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498010004</v>
      </c>
      <c r="H7799" s="134">
        <f>Systematic[[#This Row],[SampleVariableLabel]]+100*Systematic[[#This Row],[State]]</f>
        <v>498010704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498</v>
      </c>
      <c r="B7800" s="1">
        <f>IF(C7800=0,IF(B7799=Protocol!$V$20,1,B7799+1),B7799)</f>
        <v>1</v>
      </c>
      <c r="C7800" s="1">
        <f>IF(C7799+1=Protocol!$V$21,0,C7799+1)</f>
        <v>8</v>
      </c>
      <c r="D7800" s="1">
        <f t="shared" si="259"/>
        <v>5</v>
      </c>
      <c r="E7800" s="1" t="str">
        <f>INDEX(Protocol[Mark],MATCH(C7800,Protocol[Step],0))</f>
        <v>5G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498010005</v>
      </c>
      <c r="H7800" s="134">
        <f>Systematic[[#This Row],[SampleVariableLabel]]+100*Systematic[[#This Row],[State]]</f>
        <v>498010805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498</v>
      </c>
      <c r="B7801" s="1">
        <f>IF(C7801=0,IF(B7800=Protocol!$V$20,1,B7800+1),B7800)</f>
        <v>1</v>
      </c>
      <c r="C7801" s="1">
        <f>IF(C7800+1=Protocol!$V$21,0,C7800+1)</f>
        <v>9</v>
      </c>
      <c r="D7801" s="1">
        <f t="shared" si="259"/>
        <v>6</v>
      </c>
      <c r="E7801" s="1" t="str">
        <f>INDEX(Protocol[Mark],MATCH(C7801,Protocol[Step],0))</f>
        <v>6S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498010006</v>
      </c>
      <c r="H7801" s="134">
        <f>Systematic[[#This Row],[SampleVariableLabel]]+100*Systematic[[#This Row],[State]]</f>
        <v>498010906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498</v>
      </c>
      <c r="B7802" s="1">
        <f>IF(C7802=0,IF(B7801=Protocol!$V$20,1,B7801+1),B7801)</f>
        <v>1</v>
      </c>
      <c r="C7802" s="1">
        <f>IF(C7801+1=Protocol!$V$21,0,C7801+1)</f>
        <v>10</v>
      </c>
      <c r="D7802" s="1">
        <f t="shared" si="259"/>
        <v>1</v>
      </c>
      <c r="E7802" s="1" t="str">
        <f>INDEX(Protocol[Mark],MATCH(C7802,Protocol[Step],0))</f>
        <v>7Gp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498010001</v>
      </c>
      <c r="H7802" s="134">
        <f>Systematic[[#This Row],[SampleVariableLabel]]+100*Systematic[[#This Row],[State]]</f>
        <v>498011001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498</v>
      </c>
      <c r="B7803" s="1">
        <f>IF(C7803=0,IF(B7802=Protocol!$V$20,1,B7802+1),B7802)</f>
        <v>1</v>
      </c>
      <c r="C7803" s="1">
        <f>IF(C7802+1=Protocol!$V$21,0,C7802+1)</f>
        <v>11</v>
      </c>
      <c r="D7803" s="1">
        <f t="shared" si="259"/>
        <v>2</v>
      </c>
      <c r="E7803" s="1" t="str">
        <f>INDEX(Protocol[Mark],MATCH(C7803,Protocol[Step],0))</f>
        <v>8U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498010002</v>
      </c>
      <c r="H7803" s="134">
        <f>Systematic[[#This Row],[SampleVariableLabel]]+100*Systematic[[#This Row],[State]]</f>
        <v>498011102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498</v>
      </c>
      <c r="B7804" s="1">
        <f>IF(C7804=0,IF(B7803=Protocol!$V$20,1,B7803+1),B7803)</f>
        <v>1</v>
      </c>
      <c r="C7804" s="1">
        <f>IF(C7803+1=Protocol!$V$21,0,C7803+1)</f>
        <v>12</v>
      </c>
      <c r="D7804" s="1">
        <f t="shared" si="259"/>
        <v>3</v>
      </c>
      <c r="E7804" s="1" t="str">
        <f>INDEX(Protocol[Mark],MATCH(C7804,Protocol[Step],0))</f>
        <v>9Rot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498010003</v>
      </c>
      <c r="H7804" s="134">
        <f>Systematic[[#This Row],[SampleVariableLabel]]+100*Systematic[[#This Row],[State]]</f>
        <v>498011203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498</v>
      </c>
      <c r="B7805" s="1">
        <f>IF(C7805=0,IF(B7804=Protocol!$V$20,1,B7804+1),B7804)</f>
        <v>1</v>
      </c>
      <c r="C7805" s="1">
        <f>IF(C7804+1=Protocol!$V$21,0,C7804+1)</f>
        <v>13</v>
      </c>
      <c r="D7805" s="1">
        <f t="shared" si="259"/>
        <v>4</v>
      </c>
      <c r="E7805" s="1" t="str">
        <f>INDEX(Protocol[Mark],MATCH(C7805,Protocol[Step],0))</f>
        <v>10Ama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498010004</v>
      </c>
      <c r="H7805" s="134">
        <f>Systematic[[#This Row],[SampleVariableLabel]]+100*Systematic[[#This Row],[State]]</f>
        <v>498011304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499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R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499010005</v>
      </c>
      <c r="H7806" s="134">
        <f>Systematic[[#This Row],[SampleVariableLabel]]+100*Systematic[[#This Row],[State]]</f>
        <v>499010005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499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1Dig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499010006</v>
      </c>
      <c r="H7807" s="134">
        <f>Systematic[[#This Row],[SampleVariableLabel]]+100*Systematic[[#This Row],[State]]</f>
        <v>499010106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499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(D)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499010001</v>
      </c>
      <c r="H7808" s="134">
        <f>Systematic[[#This Row],[SampleVariableLabel]]+100*Systematic[[#This Row],[State]]</f>
        <v>499010201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499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(M.1)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499010002</v>
      </c>
      <c r="H7809" s="134">
        <f>Systematic[[#This Row],[SampleVariableLabel]]+100*Systematic[[#This Row],[State]]</f>
        <v>499010302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499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2Oct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499010003</v>
      </c>
      <c r="H7810" s="134">
        <f>Systematic[[#This Row],[SampleVariableLabel]]+100*Systematic[[#This Row],[State]]</f>
        <v>499010403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499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3M2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499010004</v>
      </c>
      <c r="H7811" s="134">
        <f>Systematic[[#This Row],[SampleVariableLabel]]+100*Systematic[[#This Row],[State]]</f>
        <v>499010504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499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M(c)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499010005</v>
      </c>
      <c r="H7812" s="134">
        <f>Systematic[[#This Row],[SampleVariableLabel]]+100*Systematic[[#This Row],[State]]</f>
        <v>499010605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499</v>
      </c>
      <c r="B7813" s="1">
        <f>IF(C7813=0,IF(B7812=Protocol!$V$20,1,B7812+1),B7812)</f>
        <v>1</v>
      </c>
      <c r="C7813" s="1">
        <f>IF(C7812+1=Protocol!$V$21,0,C7812+1)</f>
        <v>7</v>
      </c>
      <c r="D7813" s="1">
        <f t="shared" si="261"/>
        <v>6</v>
      </c>
      <c r="E7813" s="1" t="str">
        <f>INDEX(Protocol[Mark],MATCH(C7813,Protocol[Step],0))</f>
        <v>4P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499010006</v>
      </c>
      <c r="H7813" s="134">
        <f>Systematic[[#This Row],[SampleVariableLabel]]+100*Systematic[[#This Row],[State]]</f>
        <v>499010706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499</v>
      </c>
      <c r="B7814" s="1">
        <f>IF(C7814=0,IF(B7813=Protocol!$V$20,1,B7813+1),B7813)</f>
        <v>1</v>
      </c>
      <c r="C7814" s="1">
        <f>IF(C7813+1=Protocol!$V$21,0,C7813+1)</f>
        <v>8</v>
      </c>
      <c r="D7814" s="1">
        <f t="shared" si="261"/>
        <v>1</v>
      </c>
      <c r="E7814" s="1" t="str">
        <f>INDEX(Protocol[Mark],MATCH(C7814,Protocol[Step],0))</f>
        <v>5G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499010001</v>
      </c>
      <c r="H7814" s="134">
        <f>Systematic[[#This Row],[SampleVariableLabel]]+100*Systematic[[#This Row],[State]]</f>
        <v>499010801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499</v>
      </c>
      <c r="B7815" s="1">
        <f>IF(C7815=0,IF(B7814=Protocol!$V$20,1,B7814+1),B7814)</f>
        <v>1</v>
      </c>
      <c r="C7815" s="1">
        <f>IF(C7814+1=Protocol!$V$21,0,C7814+1)</f>
        <v>9</v>
      </c>
      <c r="D7815" s="1">
        <f t="shared" si="261"/>
        <v>2</v>
      </c>
      <c r="E7815" s="1" t="str">
        <f>INDEX(Protocol[Mark],MATCH(C7815,Protocol[Step],0))</f>
        <v>6S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499010002</v>
      </c>
      <c r="H7815" s="134">
        <f>Systematic[[#This Row],[SampleVariableLabel]]+100*Systematic[[#This Row],[State]]</f>
        <v>499010902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499</v>
      </c>
      <c r="B7816" s="1">
        <f>IF(C7816=0,IF(B7815=Protocol!$V$20,1,B7815+1),B7815)</f>
        <v>1</v>
      </c>
      <c r="C7816" s="1">
        <f>IF(C7815+1=Protocol!$V$21,0,C7815+1)</f>
        <v>10</v>
      </c>
      <c r="D7816" s="1">
        <f t="shared" si="261"/>
        <v>3</v>
      </c>
      <c r="E7816" s="1" t="str">
        <f>INDEX(Protocol[Mark],MATCH(C7816,Protocol[Step],0))</f>
        <v>7Gp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499010003</v>
      </c>
      <c r="H7816" s="134">
        <f>Systematic[[#This Row],[SampleVariableLabel]]+100*Systematic[[#This Row],[State]]</f>
        <v>499011003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499</v>
      </c>
      <c r="B7817" s="1">
        <f>IF(C7817=0,IF(B7816=Protocol!$V$20,1,B7816+1),B7816)</f>
        <v>1</v>
      </c>
      <c r="C7817" s="1">
        <f>IF(C7816+1=Protocol!$V$21,0,C7816+1)</f>
        <v>11</v>
      </c>
      <c r="D7817" s="1">
        <f t="shared" si="261"/>
        <v>4</v>
      </c>
      <c r="E7817" s="1" t="str">
        <f>INDEX(Protocol[Mark],MATCH(C7817,Protocol[Step],0))</f>
        <v>8U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499010004</v>
      </c>
      <c r="H7817" s="134">
        <f>Systematic[[#This Row],[SampleVariableLabel]]+100*Systematic[[#This Row],[State]]</f>
        <v>499011104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499</v>
      </c>
      <c r="B7818" s="1">
        <f>IF(C7818=0,IF(B7817=Protocol!$V$20,1,B7817+1),B7817)</f>
        <v>1</v>
      </c>
      <c r="C7818" s="1">
        <f>IF(C7817+1=Protocol!$V$21,0,C7817+1)</f>
        <v>12</v>
      </c>
      <c r="D7818" s="1">
        <f t="shared" si="261"/>
        <v>5</v>
      </c>
      <c r="E7818" s="1" t="str">
        <f>INDEX(Protocol[Mark],MATCH(C7818,Protocol[Step],0))</f>
        <v>9Rot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499010005</v>
      </c>
      <c r="H7818" s="134">
        <f>Systematic[[#This Row],[SampleVariableLabel]]+100*Systematic[[#This Row],[State]]</f>
        <v>499011205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499</v>
      </c>
      <c r="B7819" s="1">
        <f>IF(C7819=0,IF(B7818=Protocol!$V$20,1,B7818+1),B7818)</f>
        <v>1</v>
      </c>
      <c r="C7819" s="1">
        <f>IF(C7818+1=Protocol!$V$21,0,C7818+1)</f>
        <v>13</v>
      </c>
      <c r="D7819" s="1">
        <f t="shared" si="261"/>
        <v>6</v>
      </c>
      <c r="E7819" s="1" t="str">
        <f>INDEX(Protocol[Mark],MATCH(C7819,Protocol[Step],0))</f>
        <v>10Ama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499010006</v>
      </c>
      <c r="H7819" s="134">
        <f>Systematic[[#This Row],[SampleVariableLabel]]+100*Systematic[[#This Row],[State]]</f>
        <v>499011306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500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R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500010001</v>
      </c>
      <c r="H7820" s="134">
        <f>Systematic[[#This Row],[SampleVariableLabel]]+100*Systematic[[#This Row],[State]]</f>
        <v>500010001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500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1Dig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500010002</v>
      </c>
      <c r="H7821" s="134">
        <f>Systematic[[#This Row],[SampleVariableLabel]]+100*Systematic[[#This Row],[State]]</f>
        <v>500010102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500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(D)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500010003</v>
      </c>
      <c r="H7822" s="134">
        <f>Systematic[[#This Row],[SampleVariableLabel]]+100*Systematic[[#This Row],[State]]</f>
        <v>500010203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500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(M.1)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500010004</v>
      </c>
      <c r="H7823" s="134">
        <f>Systematic[[#This Row],[SampleVariableLabel]]+100*Systematic[[#This Row],[State]]</f>
        <v>500010304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500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2Oct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500010005</v>
      </c>
      <c r="H7824" s="134">
        <f>Systematic[[#This Row],[SampleVariableLabel]]+100*Systematic[[#This Row],[State]]</f>
        <v>500010405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500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3M2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500010006</v>
      </c>
      <c r="H7825" s="134">
        <f>Systematic[[#This Row],[SampleVariableLabel]]+100*Systematic[[#This Row],[State]]</f>
        <v>500010506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500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M(c)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500010001</v>
      </c>
      <c r="H7826" s="134">
        <f>Systematic[[#This Row],[SampleVariableLabel]]+100*Systematic[[#This Row],[State]]</f>
        <v>500010601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500</v>
      </c>
      <c r="B7827" s="1">
        <f>IF(C7827=0,IF(B7826=Protocol!$V$20,1,B7826+1),B7826)</f>
        <v>1</v>
      </c>
      <c r="C7827" s="1">
        <f>IF(C7826+1=Protocol!$V$21,0,C7826+1)</f>
        <v>7</v>
      </c>
      <c r="D7827" s="1">
        <f t="shared" si="261"/>
        <v>2</v>
      </c>
      <c r="E7827" s="1" t="str">
        <f>INDEX(Protocol[Mark],MATCH(C7827,Protocol[Step],0))</f>
        <v>4P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500010002</v>
      </c>
      <c r="H7827" s="134">
        <f>Systematic[[#This Row],[SampleVariableLabel]]+100*Systematic[[#This Row],[State]]</f>
        <v>500010702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500</v>
      </c>
      <c r="B7828" s="1">
        <f>IF(C7828=0,IF(B7827=Protocol!$V$20,1,B7827+1),B7827)</f>
        <v>1</v>
      </c>
      <c r="C7828" s="1">
        <f>IF(C7827+1=Protocol!$V$21,0,C7827+1)</f>
        <v>8</v>
      </c>
      <c r="D7828" s="1">
        <f t="shared" si="261"/>
        <v>3</v>
      </c>
      <c r="E7828" s="1" t="str">
        <f>INDEX(Protocol[Mark],MATCH(C7828,Protocol[Step],0))</f>
        <v>5G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500010003</v>
      </c>
      <c r="H7828" s="134">
        <f>Systematic[[#This Row],[SampleVariableLabel]]+100*Systematic[[#This Row],[State]]</f>
        <v>500010803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500</v>
      </c>
      <c r="B7829" s="1">
        <f>IF(C7829=0,IF(B7828=Protocol!$V$20,1,B7828+1),B7828)</f>
        <v>1</v>
      </c>
      <c r="C7829" s="1">
        <f>IF(C7828+1=Protocol!$V$21,0,C7828+1)</f>
        <v>9</v>
      </c>
      <c r="D7829" s="1">
        <f t="shared" si="261"/>
        <v>4</v>
      </c>
      <c r="E7829" s="1" t="str">
        <f>INDEX(Protocol[Mark],MATCH(C7829,Protocol[Step],0))</f>
        <v>6S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500010004</v>
      </c>
      <c r="H7829" s="134">
        <f>Systematic[[#This Row],[SampleVariableLabel]]+100*Systematic[[#This Row],[State]]</f>
        <v>500010904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500</v>
      </c>
      <c r="B7830" s="1">
        <f>IF(C7830=0,IF(B7829=Protocol!$V$20,1,B7829+1),B7829)</f>
        <v>1</v>
      </c>
      <c r="C7830" s="1">
        <f>IF(C7829+1=Protocol!$V$21,0,C7829+1)</f>
        <v>10</v>
      </c>
      <c r="D7830" s="1">
        <f t="shared" si="261"/>
        <v>5</v>
      </c>
      <c r="E7830" s="1" t="str">
        <f>INDEX(Protocol[Mark],MATCH(C7830,Protocol[Step],0))</f>
        <v>7Gp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500010005</v>
      </c>
      <c r="H7830" s="134">
        <f>Systematic[[#This Row],[SampleVariableLabel]]+100*Systematic[[#This Row],[State]]</f>
        <v>500011005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500</v>
      </c>
      <c r="B7831" s="1">
        <f>IF(C7831=0,IF(B7830=Protocol!$V$20,1,B7830+1),B7830)</f>
        <v>1</v>
      </c>
      <c r="C7831" s="1">
        <f>IF(C7830+1=Protocol!$V$21,0,C7830+1)</f>
        <v>11</v>
      </c>
      <c r="D7831" s="1">
        <f t="shared" si="261"/>
        <v>6</v>
      </c>
      <c r="E7831" s="1" t="str">
        <f>INDEX(Protocol[Mark],MATCH(C7831,Protocol[Step],0))</f>
        <v>8U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500010006</v>
      </c>
      <c r="H7831" s="134">
        <f>Systematic[[#This Row],[SampleVariableLabel]]+100*Systematic[[#This Row],[State]]</f>
        <v>500011106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500</v>
      </c>
      <c r="B7832" s="1">
        <f>IF(C7832=0,IF(B7831=Protocol!$V$20,1,B7831+1),B7831)</f>
        <v>1</v>
      </c>
      <c r="C7832" s="1">
        <f>IF(C7831+1=Protocol!$V$21,0,C7831+1)</f>
        <v>12</v>
      </c>
      <c r="D7832" s="1">
        <f t="shared" si="261"/>
        <v>1</v>
      </c>
      <c r="E7832" s="1" t="str">
        <f>INDEX(Protocol[Mark],MATCH(C7832,Protocol[Step],0))</f>
        <v>9Rot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500010001</v>
      </c>
      <c r="H7832" s="134">
        <f>Systematic[[#This Row],[SampleVariableLabel]]+100*Systematic[[#This Row],[State]]</f>
        <v>500011201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500</v>
      </c>
      <c r="B7833" s="1">
        <f>IF(C7833=0,IF(B7832=Protocol!$V$20,1,B7832+1),B7832)</f>
        <v>1</v>
      </c>
      <c r="C7833" s="1">
        <f>IF(C7832+1=Protocol!$V$21,0,C7832+1)</f>
        <v>13</v>
      </c>
      <c r="D7833" s="1">
        <f t="shared" si="261"/>
        <v>2</v>
      </c>
      <c r="E7833" s="1" t="str">
        <f>INDEX(Protocol[Mark],MATCH(C7833,Protocol[Step],0))</f>
        <v>10Ama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500010002</v>
      </c>
      <c r="H7833" s="134">
        <f>Systematic[[#This Row],[SampleVariableLabel]]+100*Systematic[[#This Row],[State]]</f>
        <v>500011302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501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R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501010003</v>
      </c>
      <c r="H7834" s="134">
        <f>Systematic[[#This Row],[SampleVariableLabel]]+100*Systematic[[#This Row],[State]]</f>
        <v>501010003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501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1Dig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501010004</v>
      </c>
      <c r="H7835" s="134">
        <f>Systematic[[#This Row],[SampleVariableLabel]]+100*Systematic[[#This Row],[State]]</f>
        <v>501010104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501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(D)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501010005</v>
      </c>
      <c r="H7836" s="134">
        <f>Systematic[[#This Row],[SampleVariableLabel]]+100*Systematic[[#This Row],[State]]</f>
        <v>501010205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501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(M.1)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501010006</v>
      </c>
      <c r="H7837" s="134">
        <f>Systematic[[#This Row],[SampleVariableLabel]]+100*Systematic[[#This Row],[State]]</f>
        <v>501010306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501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2Oct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501010001</v>
      </c>
      <c r="H7838" s="134">
        <f>Systematic[[#This Row],[SampleVariableLabel]]+100*Systematic[[#This Row],[State]]</f>
        <v>501010401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501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3M2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501010002</v>
      </c>
      <c r="H7839" s="134">
        <f>Systematic[[#This Row],[SampleVariableLabel]]+100*Systematic[[#This Row],[State]]</f>
        <v>501010502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501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M(c)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501010003</v>
      </c>
      <c r="H7840" s="134">
        <f>Systematic[[#This Row],[SampleVariableLabel]]+100*Systematic[[#This Row],[State]]</f>
        <v>501010603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501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4P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501010004</v>
      </c>
      <c r="H7841" s="134">
        <f>Systematic[[#This Row],[SampleVariableLabel]]+100*Systematic[[#This Row],[State]]</f>
        <v>501010704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501</v>
      </c>
      <c r="B7842" s="1">
        <f>IF(C7842=0,IF(B7841=Protocol!$V$20,1,B7841+1),B7841)</f>
        <v>1</v>
      </c>
      <c r="C7842" s="1">
        <f>IF(C7841+1=Protocol!$V$21,0,C7841+1)</f>
        <v>8</v>
      </c>
      <c r="D7842" s="1">
        <f t="shared" si="261"/>
        <v>5</v>
      </c>
      <c r="E7842" s="1" t="str">
        <f>INDEX(Protocol[Mark],MATCH(C7842,Protocol[Step],0))</f>
        <v>5G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501010005</v>
      </c>
      <c r="H7842" s="134">
        <f>Systematic[[#This Row],[SampleVariableLabel]]+100*Systematic[[#This Row],[State]]</f>
        <v>501010805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501</v>
      </c>
      <c r="B7843" s="1">
        <f>IF(C7843=0,IF(B7842=Protocol!$V$20,1,B7842+1),B7842)</f>
        <v>1</v>
      </c>
      <c r="C7843" s="1">
        <f>IF(C7842+1=Protocol!$V$21,0,C7842+1)</f>
        <v>9</v>
      </c>
      <c r="D7843" s="1">
        <f t="shared" si="261"/>
        <v>6</v>
      </c>
      <c r="E7843" s="1" t="str">
        <f>INDEX(Protocol[Mark],MATCH(C7843,Protocol[Step],0))</f>
        <v>6S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501010006</v>
      </c>
      <c r="H7843" s="134">
        <f>Systematic[[#This Row],[SampleVariableLabel]]+100*Systematic[[#This Row],[State]]</f>
        <v>501010906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501</v>
      </c>
      <c r="B7844" s="1">
        <f>IF(C7844=0,IF(B7843=Protocol!$V$20,1,B7843+1),B7843)</f>
        <v>1</v>
      </c>
      <c r="C7844" s="1">
        <f>IF(C7843+1=Protocol!$V$21,0,C7843+1)</f>
        <v>10</v>
      </c>
      <c r="D7844" s="1">
        <f t="shared" si="261"/>
        <v>1</v>
      </c>
      <c r="E7844" s="1" t="str">
        <f>INDEX(Protocol[Mark],MATCH(C7844,Protocol[Step],0))</f>
        <v>7Gp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501010001</v>
      </c>
      <c r="H7844" s="134">
        <f>Systematic[[#This Row],[SampleVariableLabel]]+100*Systematic[[#This Row],[State]]</f>
        <v>501011001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501</v>
      </c>
      <c r="B7845" s="1">
        <f>IF(C7845=0,IF(B7844=Protocol!$V$20,1,B7844+1),B7844)</f>
        <v>1</v>
      </c>
      <c r="C7845" s="1">
        <f>IF(C7844+1=Protocol!$V$21,0,C7844+1)</f>
        <v>11</v>
      </c>
      <c r="D7845" s="1">
        <f t="shared" si="261"/>
        <v>2</v>
      </c>
      <c r="E7845" s="1" t="str">
        <f>INDEX(Protocol[Mark],MATCH(C7845,Protocol[Step],0))</f>
        <v>8U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501010002</v>
      </c>
      <c r="H7845" s="134">
        <f>Systematic[[#This Row],[SampleVariableLabel]]+100*Systematic[[#This Row],[State]]</f>
        <v>501011102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501</v>
      </c>
      <c r="B7846" s="1">
        <f>IF(C7846=0,IF(B7845=Protocol!$V$20,1,B7845+1),B7845)</f>
        <v>1</v>
      </c>
      <c r="C7846" s="1">
        <f>IF(C7845+1=Protocol!$V$21,0,C7845+1)</f>
        <v>12</v>
      </c>
      <c r="D7846" s="1">
        <f t="shared" si="261"/>
        <v>3</v>
      </c>
      <c r="E7846" s="1" t="str">
        <f>INDEX(Protocol[Mark],MATCH(C7846,Protocol[Step],0))</f>
        <v>9Rot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501010003</v>
      </c>
      <c r="H7846" s="134">
        <f>Systematic[[#This Row],[SampleVariableLabel]]+100*Systematic[[#This Row],[State]]</f>
        <v>501011203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501</v>
      </c>
      <c r="B7847" s="1">
        <f>IF(C7847=0,IF(B7846=Protocol!$V$20,1,B7846+1),B7846)</f>
        <v>1</v>
      </c>
      <c r="C7847" s="1">
        <f>IF(C7846+1=Protocol!$V$21,0,C7846+1)</f>
        <v>13</v>
      </c>
      <c r="D7847" s="1">
        <f t="shared" si="261"/>
        <v>4</v>
      </c>
      <c r="E7847" s="1" t="str">
        <f>INDEX(Protocol[Mark],MATCH(C7847,Protocol[Step],0))</f>
        <v>10Ama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501010004</v>
      </c>
      <c r="H7847" s="134">
        <f>Systematic[[#This Row],[SampleVariableLabel]]+100*Systematic[[#This Row],[State]]</f>
        <v>501011304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502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R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502010005</v>
      </c>
      <c r="H7848" s="134">
        <f>Systematic[[#This Row],[SampleVariableLabel]]+100*Systematic[[#This Row],[State]]</f>
        <v>502010005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502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1Dig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502010006</v>
      </c>
      <c r="H7849" s="134">
        <f>Systematic[[#This Row],[SampleVariableLabel]]+100*Systematic[[#This Row],[State]]</f>
        <v>502010106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502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(D)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502010001</v>
      </c>
      <c r="H7850" s="134">
        <f>Systematic[[#This Row],[SampleVariableLabel]]+100*Systematic[[#This Row],[State]]</f>
        <v>502010201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502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(M.1)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502010002</v>
      </c>
      <c r="H7851" s="134">
        <f>Systematic[[#This Row],[SampleVariableLabel]]+100*Systematic[[#This Row],[State]]</f>
        <v>502010302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502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2Oct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502010003</v>
      </c>
      <c r="H7852" s="134">
        <f>Systematic[[#This Row],[SampleVariableLabel]]+100*Systematic[[#This Row],[State]]</f>
        <v>502010403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502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3M2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502010004</v>
      </c>
      <c r="H7853" s="134">
        <f>Systematic[[#This Row],[SampleVariableLabel]]+100*Systematic[[#This Row],[State]]</f>
        <v>502010504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502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M(c)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502010005</v>
      </c>
      <c r="H7854" s="134">
        <f>Systematic[[#This Row],[SampleVariableLabel]]+100*Systematic[[#This Row],[State]]</f>
        <v>502010605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502</v>
      </c>
      <c r="B7855" s="1">
        <f>IF(C7855=0,IF(B7854=Protocol!$V$20,1,B7854+1),B7854)</f>
        <v>1</v>
      </c>
      <c r="C7855" s="1">
        <f>IF(C7854+1=Protocol!$V$21,0,C7854+1)</f>
        <v>7</v>
      </c>
      <c r="D7855" s="1">
        <f t="shared" si="261"/>
        <v>6</v>
      </c>
      <c r="E7855" s="1" t="str">
        <f>INDEX(Protocol[Mark],MATCH(C7855,Protocol[Step],0))</f>
        <v>4P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502010006</v>
      </c>
      <c r="H7855" s="134">
        <f>Systematic[[#This Row],[SampleVariableLabel]]+100*Systematic[[#This Row],[State]]</f>
        <v>502010706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502</v>
      </c>
      <c r="B7856" s="1">
        <f>IF(C7856=0,IF(B7855=Protocol!$V$20,1,B7855+1),B7855)</f>
        <v>1</v>
      </c>
      <c r="C7856" s="1">
        <f>IF(C7855+1=Protocol!$V$21,0,C7855+1)</f>
        <v>8</v>
      </c>
      <c r="D7856" s="1">
        <f t="shared" si="261"/>
        <v>1</v>
      </c>
      <c r="E7856" s="1" t="str">
        <f>INDEX(Protocol[Mark],MATCH(C7856,Protocol[Step],0))</f>
        <v>5G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502010001</v>
      </c>
      <c r="H7856" s="134">
        <f>Systematic[[#This Row],[SampleVariableLabel]]+100*Systematic[[#This Row],[State]]</f>
        <v>502010801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502</v>
      </c>
      <c r="B7857" s="1">
        <f>IF(C7857=0,IF(B7856=Protocol!$V$20,1,B7856+1),B7856)</f>
        <v>1</v>
      </c>
      <c r="C7857" s="1">
        <f>IF(C7856+1=Protocol!$V$21,0,C7856+1)</f>
        <v>9</v>
      </c>
      <c r="D7857" s="1">
        <f t="shared" si="261"/>
        <v>2</v>
      </c>
      <c r="E7857" s="1" t="str">
        <f>INDEX(Protocol[Mark],MATCH(C7857,Protocol[Step],0))</f>
        <v>6S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502010002</v>
      </c>
      <c r="H7857" s="134">
        <f>Systematic[[#This Row],[SampleVariableLabel]]+100*Systematic[[#This Row],[State]]</f>
        <v>502010902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502</v>
      </c>
      <c r="B7858" s="1">
        <f>IF(C7858=0,IF(B7857=Protocol!$V$20,1,B7857+1),B7857)</f>
        <v>1</v>
      </c>
      <c r="C7858" s="1">
        <f>IF(C7857+1=Protocol!$V$21,0,C7857+1)</f>
        <v>10</v>
      </c>
      <c r="D7858" s="1">
        <f t="shared" si="261"/>
        <v>3</v>
      </c>
      <c r="E7858" s="1" t="str">
        <f>INDEX(Protocol[Mark],MATCH(C7858,Protocol[Step],0))</f>
        <v>7Gp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502010003</v>
      </c>
      <c r="H7858" s="134">
        <f>Systematic[[#This Row],[SampleVariableLabel]]+100*Systematic[[#This Row],[State]]</f>
        <v>502011003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502</v>
      </c>
      <c r="B7859" s="1">
        <f>IF(C7859=0,IF(B7858=Protocol!$V$20,1,B7858+1),B7858)</f>
        <v>1</v>
      </c>
      <c r="C7859" s="1">
        <f>IF(C7858+1=Protocol!$V$21,0,C7858+1)</f>
        <v>11</v>
      </c>
      <c r="D7859" s="1">
        <f t="shared" si="261"/>
        <v>4</v>
      </c>
      <c r="E7859" s="1" t="str">
        <f>INDEX(Protocol[Mark],MATCH(C7859,Protocol[Step],0))</f>
        <v>8U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502010004</v>
      </c>
      <c r="H7859" s="134">
        <f>Systematic[[#This Row],[SampleVariableLabel]]+100*Systematic[[#This Row],[State]]</f>
        <v>502011104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502</v>
      </c>
      <c r="B7860" s="1">
        <f>IF(C7860=0,IF(B7859=Protocol!$V$20,1,B7859+1),B7859)</f>
        <v>1</v>
      </c>
      <c r="C7860" s="1">
        <f>IF(C7859+1=Protocol!$V$21,0,C7859+1)</f>
        <v>12</v>
      </c>
      <c r="D7860" s="1">
        <f t="shared" si="261"/>
        <v>5</v>
      </c>
      <c r="E7860" s="1" t="str">
        <f>INDEX(Protocol[Mark],MATCH(C7860,Protocol[Step],0))</f>
        <v>9Rot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502010005</v>
      </c>
      <c r="H7860" s="134">
        <f>Systematic[[#This Row],[SampleVariableLabel]]+100*Systematic[[#This Row],[State]]</f>
        <v>502011205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502</v>
      </c>
      <c r="B7861" s="1">
        <f>IF(C7861=0,IF(B7860=Protocol!$V$20,1,B7860+1),B7860)</f>
        <v>1</v>
      </c>
      <c r="C7861" s="1">
        <f>IF(C7860+1=Protocol!$V$21,0,C7860+1)</f>
        <v>13</v>
      </c>
      <c r="D7861" s="1">
        <f t="shared" si="261"/>
        <v>6</v>
      </c>
      <c r="E7861" s="1" t="str">
        <f>INDEX(Protocol[Mark],MATCH(C7861,Protocol[Step],0))</f>
        <v>10Ama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502010006</v>
      </c>
      <c r="H7861" s="134">
        <f>Systematic[[#This Row],[SampleVariableLabel]]+100*Systematic[[#This Row],[State]]</f>
        <v>502011306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503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R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503010001</v>
      </c>
      <c r="H7862" s="134">
        <f>Systematic[[#This Row],[SampleVariableLabel]]+100*Systematic[[#This Row],[State]]</f>
        <v>503010001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503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1Dig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503010002</v>
      </c>
      <c r="H7863" s="134">
        <f>Systematic[[#This Row],[SampleVariableLabel]]+100*Systematic[[#This Row],[State]]</f>
        <v>503010102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503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(D)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503010003</v>
      </c>
      <c r="H7864" s="134">
        <f>Systematic[[#This Row],[SampleVariableLabel]]+100*Systematic[[#This Row],[State]]</f>
        <v>503010203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503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(M.1)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503010004</v>
      </c>
      <c r="H7865" s="134">
        <f>Systematic[[#This Row],[SampleVariableLabel]]+100*Systematic[[#This Row],[State]]</f>
        <v>503010304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503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2Oct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503010005</v>
      </c>
      <c r="H7866" s="134">
        <f>Systematic[[#This Row],[SampleVariableLabel]]+100*Systematic[[#This Row],[State]]</f>
        <v>503010405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503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3M2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503010006</v>
      </c>
      <c r="H7867" s="134">
        <f>Systematic[[#This Row],[SampleVariableLabel]]+100*Systematic[[#This Row],[State]]</f>
        <v>503010506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503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M(c)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503010001</v>
      </c>
      <c r="H7868" s="134">
        <f>Systematic[[#This Row],[SampleVariableLabel]]+100*Systematic[[#This Row],[State]]</f>
        <v>503010601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503</v>
      </c>
      <c r="B7869" s="1">
        <f>IF(C7869=0,IF(B7868=Protocol!$V$20,1,B7868+1),B7868)</f>
        <v>1</v>
      </c>
      <c r="C7869" s="1">
        <f>IF(C7868+1=Protocol!$V$21,0,C7868+1)</f>
        <v>7</v>
      </c>
      <c r="D7869" s="1">
        <f t="shared" si="261"/>
        <v>2</v>
      </c>
      <c r="E7869" s="1" t="str">
        <f>INDEX(Protocol[Mark],MATCH(C7869,Protocol[Step],0))</f>
        <v>4P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503010002</v>
      </c>
      <c r="H7869" s="134">
        <f>Systematic[[#This Row],[SampleVariableLabel]]+100*Systematic[[#This Row],[State]]</f>
        <v>503010702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503</v>
      </c>
      <c r="B7870" s="1">
        <f>IF(C7870=0,IF(B7869=Protocol!$V$20,1,B7869+1),B7869)</f>
        <v>1</v>
      </c>
      <c r="C7870" s="1">
        <f>IF(C7869+1=Protocol!$V$21,0,C7869+1)</f>
        <v>8</v>
      </c>
      <c r="D7870" s="1">
        <f t="shared" si="261"/>
        <v>3</v>
      </c>
      <c r="E7870" s="1" t="str">
        <f>INDEX(Protocol[Mark],MATCH(C7870,Protocol[Step],0))</f>
        <v>5G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503010003</v>
      </c>
      <c r="H7870" s="134">
        <f>Systematic[[#This Row],[SampleVariableLabel]]+100*Systematic[[#This Row],[State]]</f>
        <v>503010803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503</v>
      </c>
      <c r="B7871" s="1">
        <f>IF(C7871=0,IF(B7870=Protocol!$V$20,1,B7870+1),B7870)</f>
        <v>1</v>
      </c>
      <c r="C7871" s="1">
        <f>IF(C7870+1=Protocol!$V$21,0,C7870+1)</f>
        <v>9</v>
      </c>
      <c r="D7871" s="1">
        <f t="shared" si="261"/>
        <v>4</v>
      </c>
      <c r="E7871" s="1" t="str">
        <f>INDEX(Protocol[Mark],MATCH(C7871,Protocol[Step],0))</f>
        <v>6S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503010004</v>
      </c>
      <c r="H7871" s="134">
        <f>Systematic[[#This Row],[SampleVariableLabel]]+100*Systematic[[#This Row],[State]]</f>
        <v>503010904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503</v>
      </c>
      <c r="B7872" s="1">
        <f>IF(C7872=0,IF(B7871=Protocol!$V$20,1,B7871+1),B7871)</f>
        <v>1</v>
      </c>
      <c r="C7872" s="1">
        <f>IF(C7871+1=Protocol!$V$21,0,C7871+1)</f>
        <v>10</v>
      </c>
      <c r="D7872" s="1">
        <f t="shared" si="261"/>
        <v>5</v>
      </c>
      <c r="E7872" s="1" t="str">
        <f>INDEX(Protocol[Mark],MATCH(C7872,Protocol[Step],0))</f>
        <v>7Gp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503010005</v>
      </c>
      <c r="H7872" s="134">
        <f>Systematic[[#This Row],[SampleVariableLabel]]+100*Systematic[[#This Row],[State]]</f>
        <v>503011005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503</v>
      </c>
      <c r="B7873" s="1">
        <f>IF(C7873=0,IF(B7872=Protocol!$V$20,1,B7872+1),B7872)</f>
        <v>1</v>
      </c>
      <c r="C7873" s="1">
        <f>IF(C7872+1=Protocol!$V$21,0,C7872+1)</f>
        <v>11</v>
      </c>
      <c r="D7873" s="1">
        <f t="shared" si="261"/>
        <v>6</v>
      </c>
      <c r="E7873" s="1" t="str">
        <f>INDEX(Protocol[Mark],MATCH(C7873,Protocol[Step],0))</f>
        <v>8U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503010006</v>
      </c>
      <c r="H7873" s="134">
        <f>Systematic[[#This Row],[SampleVariableLabel]]+100*Systematic[[#This Row],[State]]</f>
        <v>503011106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503</v>
      </c>
      <c r="B7874" s="1">
        <f>IF(C7874=0,IF(B7873=Protocol!$V$20,1,B7873+1),B7873)</f>
        <v>1</v>
      </c>
      <c r="C7874" s="1">
        <f>IF(C7873+1=Protocol!$V$21,0,C7873+1)</f>
        <v>12</v>
      </c>
      <c r="D7874" s="1">
        <f t="shared" si="261"/>
        <v>1</v>
      </c>
      <c r="E7874" s="1" t="str">
        <f>INDEX(Protocol[Mark],MATCH(C7874,Protocol[Step],0))</f>
        <v>9Rot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503010001</v>
      </c>
      <c r="H7874" s="134">
        <f>Systematic[[#This Row],[SampleVariableLabel]]+100*Systematic[[#This Row],[State]]</f>
        <v>503011201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503</v>
      </c>
      <c r="B7875" s="1">
        <f>IF(C7875=0,IF(B7874=Protocol!$V$20,1,B7874+1),B7874)</f>
        <v>1</v>
      </c>
      <c r="C7875" s="1">
        <f>IF(C7874+1=Protocol!$V$21,0,C7874+1)</f>
        <v>13</v>
      </c>
      <c r="D7875" s="1">
        <f t="shared" ref="D7875:D7938" si="263">IF(D7874=nVariables,1,D7874+1)</f>
        <v>2</v>
      </c>
      <c r="E7875" s="1" t="str">
        <f>INDEX(Protocol[Mark],MATCH(C7875,Protocol[Step],0))</f>
        <v>10Ama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503010002</v>
      </c>
      <c r="H7875" s="134">
        <f>Systematic[[#This Row],[SampleVariableLabel]]+100*Systematic[[#This Row],[State]]</f>
        <v>503011302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504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R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504010003</v>
      </c>
      <c r="H7876" s="134">
        <f>Systematic[[#This Row],[SampleVariableLabel]]+100*Systematic[[#This Row],[State]]</f>
        <v>504010003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504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1Dig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504010004</v>
      </c>
      <c r="H7877" s="134">
        <f>Systematic[[#This Row],[SampleVariableLabel]]+100*Systematic[[#This Row],[State]]</f>
        <v>504010104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504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(D)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504010005</v>
      </c>
      <c r="H7878" s="134">
        <f>Systematic[[#This Row],[SampleVariableLabel]]+100*Systematic[[#This Row],[State]]</f>
        <v>504010205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504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(M.1)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504010006</v>
      </c>
      <c r="H7879" s="134">
        <f>Systematic[[#This Row],[SampleVariableLabel]]+100*Systematic[[#This Row],[State]]</f>
        <v>504010306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504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2Oct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504010001</v>
      </c>
      <c r="H7880" s="134">
        <f>Systematic[[#This Row],[SampleVariableLabel]]+100*Systematic[[#This Row],[State]]</f>
        <v>504010401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504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3M2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504010002</v>
      </c>
      <c r="H7881" s="134">
        <f>Systematic[[#This Row],[SampleVariableLabel]]+100*Systematic[[#This Row],[State]]</f>
        <v>504010502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504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M(c)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504010003</v>
      </c>
      <c r="H7882" s="134">
        <f>Systematic[[#This Row],[SampleVariableLabel]]+100*Systematic[[#This Row],[State]]</f>
        <v>504010603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504</v>
      </c>
      <c r="B7883" s="1">
        <f>IF(C7883=0,IF(B7882=Protocol!$V$20,1,B7882+1),B7882)</f>
        <v>1</v>
      </c>
      <c r="C7883" s="1">
        <f>IF(C7882+1=Protocol!$V$21,0,C7882+1)</f>
        <v>7</v>
      </c>
      <c r="D7883" s="1">
        <f t="shared" si="263"/>
        <v>4</v>
      </c>
      <c r="E7883" s="1" t="str">
        <f>INDEX(Protocol[Mark],MATCH(C7883,Protocol[Step],0))</f>
        <v>4P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504010004</v>
      </c>
      <c r="H7883" s="134">
        <f>Systematic[[#This Row],[SampleVariableLabel]]+100*Systematic[[#This Row],[State]]</f>
        <v>504010704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504</v>
      </c>
      <c r="B7884" s="1">
        <f>IF(C7884=0,IF(B7883=Protocol!$V$20,1,B7883+1),B7883)</f>
        <v>1</v>
      </c>
      <c r="C7884" s="1">
        <f>IF(C7883+1=Protocol!$V$21,0,C7883+1)</f>
        <v>8</v>
      </c>
      <c r="D7884" s="1">
        <f t="shared" si="263"/>
        <v>5</v>
      </c>
      <c r="E7884" s="1" t="str">
        <f>INDEX(Protocol[Mark],MATCH(C7884,Protocol[Step],0))</f>
        <v>5G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504010005</v>
      </c>
      <c r="H7884" s="134">
        <f>Systematic[[#This Row],[SampleVariableLabel]]+100*Systematic[[#This Row],[State]]</f>
        <v>504010805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504</v>
      </c>
      <c r="B7885" s="1">
        <f>IF(C7885=0,IF(B7884=Protocol!$V$20,1,B7884+1),B7884)</f>
        <v>1</v>
      </c>
      <c r="C7885" s="1">
        <f>IF(C7884+1=Protocol!$V$21,0,C7884+1)</f>
        <v>9</v>
      </c>
      <c r="D7885" s="1">
        <f t="shared" si="263"/>
        <v>6</v>
      </c>
      <c r="E7885" s="1" t="str">
        <f>INDEX(Protocol[Mark],MATCH(C7885,Protocol[Step],0))</f>
        <v>6S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504010006</v>
      </c>
      <c r="H7885" s="134">
        <f>Systematic[[#This Row],[SampleVariableLabel]]+100*Systematic[[#This Row],[State]]</f>
        <v>504010906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504</v>
      </c>
      <c r="B7886" s="1">
        <f>IF(C7886=0,IF(B7885=Protocol!$V$20,1,B7885+1),B7885)</f>
        <v>1</v>
      </c>
      <c r="C7886" s="1">
        <f>IF(C7885+1=Protocol!$V$21,0,C7885+1)</f>
        <v>10</v>
      </c>
      <c r="D7886" s="1">
        <f t="shared" si="263"/>
        <v>1</v>
      </c>
      <c r="E7886" s="1" t="str">
        <f>INDEX(Protocol[Mark],MATCH(C7886,Protocol[Step],0))</f>
        <v>7Gp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504010001</v>
      </c>
      <c r="H7886" s="134">
        <f>Systematic[[#This Row],[SampleVariableLabel]]+100*Systematic[[#This Row],[State]]</f>
        <v>504011001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504</v>
      </c>
      <c r="B7887" s="1">
        <f>IF(C7887=0,IF(B7886=Protocol!$V$20,1,B7886+1),B7886)</f>
        <v>1</v>
      </c>
      <c r="C7887" s="1">
        <f>IF(C7886+1=Protocol!$V$21,0,C7886+1)</f>
        <v>11</v>
      </c>
      <c r="D7887" s="1">
        <f t="shared" si="263"/>
        <v>2</v>
      </c>
      <c r="E7887" s="1" t="str">
        <f>INDEX(Protocol[Mark],MATCH(C7887,Protocol[Step],0))</f>
        <v>8U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504010002</v>
      </c>
      <c r="H7887" s="134">
        <f>Systematic[[#This Row],[SampleVariableLabel]]+100*Systematic[[#This Row],[State]]</f>
        <v>504011102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504</v>
      </c>
      <c r="B7888" s="1">
        <f>IF(C7888=0,IF(B7887=Protocol!$V$20,1,B7887+1),B7887)</f>
        <v>1</v>
      </c>
      <c r="C7888" s="1">
        <f>IF(C7887+1=Protocol!$V$21,0,C7887+1)</f>
        <v>12</v>
      </c>
      <c r="D7888" s="1">
        <f t="shared" si="263"/>
        <v>3</v>
      </c>
      <c r="E7888" s="1" t="str">
        <f>INDEX(Protocol[Mark],MATCH(C7888,Protocol[Step],0))</f>
        <v>9Rot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504010003</v>
      </c>
      <c r="H7888" s="134">
        <f>Systematic[[#This Row],[SampleVariableLabel]]+100*Systematic[[#This Row],[State]]</f>
        <v>504011203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504</v>
      </c>
      <c r="B7889" s="1">
        <f>IF(C7889=0,IF(B7888=Protocol!$V$20,1,B7888+1),B7888)</f>
        <v>1</v>
      </c>
      <c r="C7889" s="1">
        <f>IF(C7888+1=Protocol!$V$21,0,C7888+1)</f>
        <v>13</v>
      </c>
      <c r="D7889" s="1">
        <f t="shared" si="263"/>
        <v>4</v>
      </c>
      <c r="E7889" s="1" t="str">
        <f>INDEX(Protocol[Mark],MATCH(C7889,Protocol[Step],0))</f>
        <v>10Ama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504010004</v>
      </c>
      <c r="H7889" s="134">
        <f>Systematic[[#This Row],[SampleVariableLabel]]+100*Systematic[[#This Row],[State]]</f>
        <v>504011304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505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R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505010005</v>
      </c>
      <c r="H7890" s="134">
        <f>Systematic[[#This Row],[SampleVariableLabel]]+100*Systematic[[#This Row],[State]]</f>
        <v>505010005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505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505010006</v>
      </c>
      <c r="H7891" s="134">
        <f>Systematic[[#This Row],[SampleVariableLabel]]+100*Systematic[[#This Row],[State]]</f>
        <v>505010106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505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(D)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505010001</v>
      </c>
      <c r="H7892" s="134">
        <f>Systematic[[#This Row],[SampleVariableLabel]]+100*Systematic[[#This Row],[State]]</f>
        <v>505010201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505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(M.1)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505010002</v>
      </c>
      <c r="H7893" s="134">
        <f>Systematic[[#This Row],[SampleVariableLabel]]+100*Systematic[[#This Row],[State]]</f>
        <v>505010302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505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505010003</v>
      </c>
      <c r="H7894" s="134">
        <f>Systematic[[#This Row],[SampleVariableLabel]]+100*Systematic[[#This Row],[State]]</f>
        <v>505010403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505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3M2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505010004</v>
      </c>
      <c r="H7895" s="134">
        <f>Systematic[[#This Row],[SampleVariableLabel]]+100*Systematic[[#This Row],[State]]</f>
        <v>505010504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505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M(c)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505010005</v>
      </c>
      <c r="H7896" s="134">
        <f>Systematic[[#This Row],[SampleVariableLabel]]+100*Systematic[[#This Row],[State]]</f>
        <v>505010605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505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4P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505010006</v>
      </c>
      <c r="H7897" s="134">
        <f>Systematic[[#This Row],[SampleVariableLabel]]+100*Systematic[[#This Row],[State]]</f>
        <v>505010706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505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5G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505010001</v>
      </c>
      <c r="H7898" s="134">
        <f>Systematic[[#This Row],[SampleVariableLabel]]+100*Systematic[[#This Row],[State]]</f>
        <v>505010801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505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6S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505010002</v>
      </c>
      <c r="H7899" s="134">
        <f>Systematic[[#This Row],[SampleVariableLabel]]+100*Systematic[[#This Row],[State]]</f>
        <v>505010902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505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7Gp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505010003</v>
      </c>
      <c r="H7900" s="134">
        <f>Systematic[[#This Row],[SampleVariableLabel]]+100*Systematic[[#This Row],[State]]</f>
        <v>505011003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505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8U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505010004</v>
      </c>
      <c r="H7901" s="134">
        <f>Systematic[[#This Row],[SampleVariableLabel]]+100*Systematic[[#This Row],[State]]</f>
        <v>505011104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505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9Rot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505010005</v>
      </c>
      <c r="H7902" s="134">
        <f>Systematic[[#This Row],[SampleVariableLabel]]+100*Systematic[[#This Row],[State]]</f>
        <v>505011205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505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10Ama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505010006</v>
      </c>
      <c r="H7903" s="134">
        <f>Systematic[[#This Row],[SampleVariableLabel]]+100*Systematic[[#This Row],[State]]</f>
        <v>505011306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506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R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506010001</v>
      </c>
      <c r="H7904" s="134">
        <f>Systematic[[#This Row],[SampleVariableLabel]]+100*Systematic[[#This Row],[State]]</f>
        <v>506010001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506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1Dig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506010002</v>
      </c>
      <c r="H7905" s="134">
        <f>Systematic[[#This Row],[SampleVariableLabel]]+100*Systematic[[#This Row],[State]]</f>
        <v>506010102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506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(D)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506010003</v>
      </c>
      <c r="H7906" s="134">
        <f>Systematic[[#This Row],[SampleVariableLabel]]+100*Systematic[[#This Row],[State]]</f>
        <v>506010203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506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(M.1)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506010004</v>
      </c>
      <c r="H7907" s="134">
        <f>Systematic[[#This Row],[SampleVariableLabel]]+100*Systematic[[#This Row],[State]]</f>
        <v>506010304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506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2Oct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506010005</v>
      </c>
      <c r="H7908" s="134">
        <f>Systematic[[#This Row],[SampleVariableLabel]]+100*Systematic[[#This Row],[State]]</f>
        <v>506010405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506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3M2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506010006</v>
      </c>
      <c r="H7909" s="134">
        <f>Systematic[[#This Row],[SampleVariableLabel]]+100*Systematic[[#This Row],[State]]</f>
        <v>506010506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506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M(c)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506010001</v>
      </c>
      <c r="H7910" s="134">
        <f>Systematic[[#This Row],[SampleVariableLabel]]+100*Systematic[[#This Row],[State]]</f>
        <v>506010601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506</v>
      </c>
      <c r="B7911" s="1">
        <f>IF(C7911=0,IF(B7910=Protocol!$V$20,1,B7910+1),B7910)</f>
        <v>1</v>
      </c>
      <c r="C7911" s="1">
        <f>IF(C7910+1=Protocol!$V$21,0,C7910+1)</f>
        <v>7</v>
      </c>
      <c r="D7911" s="1">
        <f t="shared" si="263"/>
        <v>2</v>
      </c>
      <c r="E7911" s="1" t="str">
        <f>INDEX(Protocol[Mark],MATCH(C7911,Protocol[Step],0))</f>
        <v>4P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506010002</v>
      </c>
      <c r="H7911" s="134">
        <f>Systematic[[#This Row],[SampleVariableLabel]]+100*Systematic[[#This Row],[State]]</f>
        <v>506010702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506</v>
      </c>
      <c r="B7912" s="1">
        <f>IF(C7912=0,IF(B7911=Protocol!$V$20,1,B7911+1),B7911)</f>
        <v>1</v>
      </c>
      <c r="C7912" s="1">
        <f>IF(C7911+1=Protocol!$V$21,0,C7911+1)</f>
        <v>8</v>
      </c>
      <c r="D7912" s="1">
        <f t="shared" si="263"/>
        <v>3</v>
      </c>
      <c r="E7912" s="1" t="str">
        <f>INDEX(Protocol[Mark],MATCH(C7912,Protocol[Step],0))</f>
        <v>5G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506010003</v>
      </c>
      <c r="H7912" s="134">
        <f>Systematic[[#This Row],[SampleVariableLabel]]+100*Systematic[[#This Row],[State]]</f>
        <v>506010803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506</v>
      </c>
      <c r="B7913" s="1">
        <f>IF(C7913=0,IF(B7912=Protocol!$V$20,1,B7912+1),B7912)</f>
        <v>1</v>
      </c>
      <c r="C7913" s="1">
        <f>IF(C7912+1=Protocol!$V$21,0,C7912+1)</f>
        <v>9</v>
      </c>
      <c r="D7913" s="1">
        <f t="shared" si="263"/>
        <v>4</v>
      </c>
      <c r="E7913" s="1" t="str">
        <f>INDEX(Protocol[Mark],MATCH(C7913,Protocol[Step],0))</f>
        <v>6S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506010004</v>
      </c>
      <c r="H7913" s="134">
        <f>Systematic[[#This Row],[SampleVariableLabel]]+100*Systematic[[#This Row],[State]]</f>
        <v>506010904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506</v>
      </c>
      <c r="B7914" s="1">
        <f>IF(C7914=0,IF(B7913=Protocol!$V$20,1,B7913+1),B7913)</f>
        <v>1</v>
      </c>
      <c r="C7914" s="1">
        <f>IF(C7913+1=Protocol!$V$21,0,C7913+1)</f>
        <v>10</v>
      </c>
      <c r="D7914" s="1">
        <f t="shared" si="263"/>
        <v>5</v>
      </c>
      <c r="E7914" s="1" t="str">
        <f>INDEX(Protocol[Mark],MATCH(C7914,Protocol[Step],0))</f>
        <v>7Gp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506010005</v>
      </c>
      <c r="H7914" s="134">
        <f>Systematic[[#This Row],[SampleVariableLabel]]+100*Systematic[[#This Row],[State]]</f>
        <v>506011005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506</v>
      </c>
      <c r="B7915" s="1">
        <f>IF(C7915=0,IF(B7914=Protocol!$V$20,1,B7914+1),B7914)</f>
        <v>1</v>
      </c>
      <c r="C7915" s="1">
        <f>IF(C7914+1=Protocol!$V$21,0,C7914+1)</f>
        <v>11</v>
      </c>
      <c r="D7915" s="1">
        <f t="shared" si="263"/>
        <v>6</v>
      </c>
      <c r="E7915" s="1" t="str">
        <f>INDEX(Protocol[Mark],MATCH(C7915,Protocol[Step],0))</f>
        <v>8U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506010006</v>
      </c>
      <c r="H7915" s="134">
        <f>Systematic[[#This Row],[SampleVariableLabel]]+100*Systematic[[#This Row],[State]]</f>
        <v>506011106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506</v>
      </c>
      <c r="B7916" s="1">
        <f>IF(C7916=0,IF(B7915=Protocol!$V$20,1,B7915+1),B7915)</f>
        <v>1</v>
      </c>
      <c r="C7916" s="1">
        <f>IF(C7915+1=Protocol!$V$21,0,C7915+1)</f>
        <v>12</v>
      </c>
      <c r="D7916" s="1">
        <f t="shared" si="263"/>
        <v>1</v>
      </c>
      <c r="E7916" s="1" t="str">
        <f>INDEX(Protocol[Mark],MATCH(C7916,Protocol[Step],0))</f>
        <v>9Rot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506010001</v>
      </c>
      <c r="H7916" s="134">
        <f>Systematic[[#This Row],[SampleVariableLabel]]+100*Systematic[[#This Row],[State]]</f>
        <v>506011201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506</v>
      </c>
      <c r="B7917" s="1">
        <f>IF(C7917=0,IF(B7916=Protocol!$V$20,1,B7916+1),B7916)</f>
        <v>1</v>
      </c>
      <c r="C7917" s="1">
        <f>IF(C7916+1=Protocol!$V$21,0,C7916+1)</f>
        <v>13</v>
      </c>
      <c r="D7917" s="1">
        <f t="shared" si="263"/>
        <v>2</v>
      </c>
      <c r="E7917" s="1" t="str">
        <f>INDEX(Protocol[Mark],MATCH(C7917,Protocol[Step],0))</f>
        <v>10Ama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506010002</v>
      </c>
      <c r="H7917" s="134">
        <f>Systematic[[#This Row],[SampleVariableLabel]]+100*Systematic[[#This Row],[State]]</f>
        <v>506011302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507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R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507010003</v>
      </c>
      <c r="H7918" s="134">
        <f>Systematic[[#This Row],[SampleVariableLabel]]+100*Systematic[[#This Row],[State]]</f>
        <v>507010003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507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1Dig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507010004</v>
      </c>
      <c r="H7919" s="134">
        <f>Systematic[[#This Row],[SampleVariableLabel]]+100*Systematic[[#This Row],[State]]</f>
        <v>507010104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507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(D)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507010005</v>
      </c>
      <c r="H7920" s="134">
        <f>Systematic[[#This Row],[SampleVariableLabel]]+100*Systematic[[#This Row],[State]]</f>
        <v>507010205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507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(M.1)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507010006</v>
      </c>
      <c r="H7921" s="134">
        <f>Systematic[[#This Row],[SampleVariableLabel]]+100*Systematic[[#This Row],[State]]</f>
        <v>507010306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507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2Oct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507010001</v>
      </c>
      <c r="H7922" s="134">
        <f>Systematic[[#This Row],[SampleVariableLabel]]+100*Systematic[[#This Row],[State]]</f>
        <v>507010401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507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3M2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507010002</v>
      </c>
      <c r="H7923" s="134">
        <f>Systematic[[#This Row],[SampleVariableLabel]]+100*Systematic[[#This Row],[State]]</f>
        <v>507010502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507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M(c)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507010003</v>
      </c>
      <c r="H7924" s="134">
        <f>Systematic[[#This Row],[SampleVariableLabel]]+100*Systematic[[#This Row],[State]]</f>
        <v>507010603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507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4P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507010004</v>
      </c>
      <c r="H7925" s="134">
        <f>Systematic[[#This Row],[SampleVariableLabel]]+100*Systematic[[#This Row],[State]]</f>
        <v>507010704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507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5G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507010005</v>
      </c>
      <c r="H7926" s="134">
        <f>Systematic[[#This Row],[SampleVariableLabel]]+100*Systematic[[#This Row],[State]]</f>
        <v>507010805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507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6S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507010006</v>
      </c>
      <c r="H7927" s="134">
        <f>Systematic[[#This Row],[SampleVariableLabel]]+100*Systematic[[#This Row],[State]]</f>
        <v>507010906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507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7Gp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507010001</v>
      </c>
      <c r="H7928" s="134">
        <f>Systematic[[#This Row],[SampleVariableLabel]]+100*Systematic[[#This Row],[State]]</f>
        <v>507011001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507</v>
      </c>
      <c r="B7929" s="1">
        <f>IF(C7929=0,IF(B7928=Protocol!$V$20,1,B7928+1),B7928)</f>
        <v>1</v>
      </c>
      <c r="C7929" s="1">
        <f>IF(C7928+1=Protocol!$V$21,0,C7928+1)</f>
        <v>11</v>
      </c>
      <c r="D7929" s="1">
        <f t="shared" si="263"/>
        <v>2</v>
      </c>
      <c r="E7929" s="1" t="str">
        <f>INDEX(Protocol[Mark],MATCH(C7929,Protocol[Step],0))</f>
        <v>8U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507010002</v>
      </c>
      <c r="H7929" s="134">
        <f>Systematic[[#This Row],[SampleVariableLabel]]+100*Systematic[[#This Row],[State]]</f>
        <v>507011102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507</v>
      </c>
      <c r="B7930" s="1">
        <f>IF(C7930=0,IF(B7929=Protocol!$V$20,1,B7929+1),B7929)</f>
        <v>1</v>
      </c>
      <c r="C7930" s="1">
        <f>IF(C7929+1=Protocol!$V$21,0,C7929+1)</f>
        <v>12</v>
      </c>
      <c r="D7930" s="1">
        <f t="shared" si="263"/>
        <v>3</v>
      </c>
      <c r="E7930" s="1" t="str">
        <f>INDEX(Protocol[Mark],MATCH(C7930,Protocol[Step],0))</f>
        <v>9Rot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507010003</v>
      </c>
      <c r="H7930" s="134">
        <f>Systematic[[#This Row],[SampleVariableLabel]]+100*Systematic[[#This Row],[State]]</f>
        <v>507011203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507</v>
      </c>
      <c r="B7931" s="1">
        <f>IF(C7931=0,IF(B7930=Protocol!$V$20,1,B7930+1),B7930)</f>
        <v>1</v>
      </c>
      <c r="C7931" s="1">
        <f>IF(C7930+1=Protocol!$V$21,0,C7930+1)</f>
        <v>13</v>
      </c>
      <c r="D7931" s="1">
        <f t="shared" si="263"/>
        <v>4</v>
      </c>
      <c r="E7931" s="1" t="str">
        <f>INDEX(Protocol[Mark],MATCH(C7931,Protocol[Step],0))</f>
        <v>10Ama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507010004</v>
      </c>
      <c r="H7931" s="134">
        <f>Systematic[[#This Row],[SampleVariableLabel]]+100*Systematic[[#This Row],[State]]</f>
        <v>507011304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508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R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508010005</v>
      </c>
      <c r="H7932" s="134">
        <f>Systematic[[#This Row],[SampleVariableLabel]]+100*Systematic[[#This Row],[State]]</f>
        <v>508010005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508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1Dig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508010006</v>
      </c>
      <c r="H7933" s="134">
        <f>Systematic[[#This Row],[SampleVariableLabel]]+100*Systematic[[#This Row],[State]]</f>
        <v>508010106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508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(D)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508010001</v>
      </c>
      <c r="H7934" s="134">
        <f>Systematic[[#This Row],[SampleVariableLabel]]+100*Systematic[[#This Row],[State]]</f>
        <v>508010201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508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(M.1)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508010002</v>
      </c>
      <c r="H7935" s="134">
        <f>Systematic[[#This Row],[SampleVariableLabel]]+100*Systematic[[#This Row],[State]]</f>
        <v>508010302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508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2Oct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508010003</v>
      </c>
      <c r="H7936" s="134">
        <f>Systematic[[#This Row],[SampleVariableLabel]]+100*Systematic[[#This Row],[State]]</f>
        <v>508010403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508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3M2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508010004</v>
      </c>
      <c r="H7937" s="134">
        <f>Systematic[[#This Row],[SampleVariableLabel]]+100*Systematic[[#This Row],[State]]</f>
        <v>508010504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508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M(c)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508010005</v>
      </c>
      <c r="H7938" s="134">
        <f>Systematic[[#This Row],[SampleVariableLabel]]+100*Systematic[[#This Row],[State]]</f>
        <v>508010605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508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4P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508010006</v>
      </c>
      <c r="H7939" s="134">
        <f>Systematic[[#This Row],[SampleVariableLabel]]+100*Systematic[[#This Row],[State]]</f>
        <v>508010706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508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5G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508010001</v>
      </c>
      <c r="H7940" s="134">
        <f>Systematic[[#This Row],[SampleVariableLabel]]+100*Systematic[[#This Row],[State]]</f>
        <v>508010801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508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6S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508010002</v>
      </c>
      <c r="H7941" s="134">
        <f>Systematic[[#This Row],[SampleVariableLabel]]+100*Systematic[[#This Row],[State]]</f>
        <v>508010902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508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7Gp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508010003</v>
      </c>
      <c r="H7942" s="134">
        <f>Systematic[[#This Row],[SampleVariableLabel]]+100*Systematic[[#This Row],[State]]</f>
        <v>508011003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508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8U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508010004</v>
      </c>
      <c r="H7943" s="134">
        <f>Systematic[[#This Row],[SampleVariableLabel]]+100*Systematic[[#This Row],[State]]</f>
        <v>508011104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508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9Rot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508010005</v>
      </c>
      <c r="H7944" s="134">
        <f>Systematic[[#This Row],[SampleVariableLabel]]+100*Systematic[[#This Row],[State]]</f>
        <v>508011205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508</v>
      </c>
      <c r="B7945" s="1">
        <f>IF(C7945=0,IF(B7944=Protocol!$V$20,1,B7944+1),B7944)</f>
        <v>1</v>
      </c>
      <c r="C7945" s="1">
        <f>IF(C7944+1=Protocol!$V$21,0,C7944+1)</f>
        <v>13</v>
      </c>
      <c r="D7945" s="1">
        <f t="shared" si="265"/>
        <v>6</v>
      </c>
      <c r="E7945" s="1" t="str">
        <f>INDEX(Protocol[Mark],MATCH(C7945,Protocol[Step],0))</f>
        <v>10Ama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508010006</v>
      </c>
      <c r="H7945" s="134">
        <f>Systematic[[#This Row],[SampleVariableLabel]]+100*Systematic[[#This Row],[State]]</f>
        <v>508011306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509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R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509010001</v>
      </c>
      <c r="H7946" s="134">
        <f>Systematic[[#This Row],[SampleVariableLabel]]+100*Systematic[[#This Row],[State]]</f>
        <v>509010001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509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1Dig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509010002</v>
      </c>
      <c r="H7947" s="134">
        <f>Systematic[[#This Row],[SampleVariableLabel]]+100*Systematic[[#This Row],[State]]</f>
        <v>509010102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509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(D)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509010003</v>
      </c>
      <c r="H7948" s="134">
        <f>Systematic[[#This Row],[SampleVariableLabel]]+100*Systematic[[#This Row],[State]]</f>
        <v>509010203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509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(M.1)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509010004</v>
      </c>
      <c r="H7949" s="134">
        <f>Systematic[[#This Row],[SampleVariableLabel]]+100*Systematic[[#This Row],[State]]</f>
        <v>509010304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509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2Oct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509010005</v>
      </c>
      <c r="H7950" s="134">
        <f>Systematic[[#This Row],[SampleVariableLabel]]+100*Systematic[[#This Row],[State]]</f>
        <v>509010405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509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3M2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509010006</v>
      </c>
      <c r="H7951" s="134">
        <f>Systematic[[#This Row],[SampleVariableLabel]]+100*Systematic[[#This Row],[State]]</f>
        <v>509010506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509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M(c)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509010001</v>
      </c>
      <c r="H7952" s="134">
        <f>Systematic[[#This Row],[SampleVariableLabel]]+100*Systematic[[#This Row],[State]]</f>
        <v>509010601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509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4P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509010002</v>
      </c>
      <c r="H7953" s="134">
        <f>Systematic[[#This Row],[SampleVariableLabel]]+100*Systematic[[#This Row],[State]]</f>
        <v>509010702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509</v>
      </c>
      <c r="B7954" s="1">
        <f>IF(C7954=0,IF(B7953=Protocol!$V$20,1,B7953+1),B7953)</f>
        <v>1</v>
      </c>
      <c r="C7954" s="1">
        <f>IF(C7953+1=Protocol!$V$21,0,C7953+1)</f>
        <v>8</v>
      </c>
      <c r="D7954" s="1">
        <f t="shared" si="265"/>
        <v>3</v>
      </c>
      <c r="E7954" s="1" t="str">
        <f>INDEX(Protocol[Mark],MATCH(C7954,Protocol[Step],0))</f>
        <v>5G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509010003</v>
      </c>
      <c r="H7954" s="134">
        <f>Systematic[[#This Row],[SampleVariableLabel]]+100*Systematic[[#This Row],[State]]</f>
        <v>509010803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509</v>
      </c>
      <c r="B7955" s="1">
        <f>IF(C7955=0,IF(B7954=Protocol!$V$20,1,B7954+1),B7954)</f>
        <v>1</v>
      </c>
      <c r="C7955" s="1">
        <f>IF(C7954+1=Protocol!$V$21,0,C7954+1)</f>
        <v>9</v>
      </c>
      <c r="D7955" s="1">
        <f t="shared" si="265"/>
        <v>4</v>
      </c>
      <c r="E7955" s="1" t="str">
        <f>INDEX(Protocol[Mark],MATCH(C7955,Protocol[Step],0))</f>
        <v>6S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509010004</v>
      </c>
      <c r="H7955" s="134">
        <f>Systematic[[#This Row],[SampleVariableLabel]]+100*Systematic[[#This Row],[State]]</f>
        <v>509010904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509</v>
      </c>
      <c r="B7956" s="1">
        <f>IF(C7956=0,IF(B7955=Protocol!$V$20,1,B7955+1),B7955)</f>
        <v>1</v>
      </c>
      <c r="C7956" s="1">
        <f>IF(C7955+1=Protocol!$V$21,0,C7955+1)</f>
        <v>10</v>
      </c>
      <c r="D7956" s="1">
        <f t="shared" si="265"/>
        <v>5</v>
      </c>
      <c r="E7956" s="1" t="str">
        <f>INDEX(Protocol[Mark],MATCH(C7956,Protocol[Step],0))</f>
        <v>7Gp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509010005</v>
      </c>
      <c r="H7956" s="134">
        <f>Systematic[[#This Row],[SampleVariableLabel]]+100*Systematic[[#This Row],[State]]</f>
        <v>509011005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509</v>
      </c>
      <c r="B7957" s="1">
        <f>IF(C7957=0,IF(B7956=Protocol!$V$20,1,B7956+1),B7956)</f>
        <v>1</v>
      </c>
      <c r="C7957" s="1">
        <f>IF(C7956+1=Protocol!$V$21,0,C7956+1)</f>
        <v>11</v>
      </c>
      <c r="D7957" s="1">
        <f t="shared" si="265"/>
        <v>6</v>
      </c>
      <c r="E7957" s="1" t="str">
        <f>INDEX(Protocol[Mark],MATCH(C7957,Protocol[Step],0))</f>
        <v>8U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509010006</v>
      </c>
      <c r="H7957" s="134">
        <f>Systematic[[#This Row],[SampleVariableLabel]]+100*Systematic[[#This Row],[State]]</f>
        <v>509011106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509</v>
      </c>
      <c r="B7958" s="1">
        <f>IF(C7958=0,IF(B7957=Protocol!$V$20,1,B7957+1),B7957)</f>
        <v>1</v>
      </c>
      <c r="C7958" s="1">
        <f>IF(C7957+1=Protocol!$V$21,0,C7957+1)</f>
        <v>12</v>
      </c>
      <c r="D7958" s="1">
        <f t="shared" si="265"/>
        <v>1</v>
      </c>
      <c r="E7958" s="1" t="str">
        <f>INDEX(Protocol[Mark],MATCH(C7958,Protocol[Step],0))</f>
        <v>9Rot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509010001</v>
      </c>
      <c r="H7958" s="134">
        <f>Systematic[[#This Row],[SampleVariableLabel]]+100*Systematic[[#This Row],[State]]</f>
        <v>509011201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509</v>
      </c>
      <c r="B7959" s="1">
        <f>IF(C7959=0,IF(B7958=Protocol!$V$20,1,B7958+1),B7958)</f>
        <v>1</v>
      </c>
      <c r="C7959" s="1">
        <f>IF(C7958+1=Protocol!$V$21,0,C7958+1)</f>
        <v>13</v>
      </c>
      <c r="D7959" s="1">
        <f t="shared" si="265"/>
        <v>2</v>
      </c>
      <c r="E7959" s="1" t="str">
        <f>INDEX(Protocol[Mark],MATCH(C7959,Protocol[Step],0))</f>
        <v>10Ama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509010002</v>
      </c>
      <c r="H7959" s="134">
        <f>Systematic[[#This Row],[SampleVariableLabel]]+100*Systematic[[#This Row],[State]]</f>
        <v>509011302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510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R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510010003</v>
      </c>
      <c r="H7960" s="134">
        <f>Systematic[[#This Row],[SampleVariableLabel]]+100*Systematic[[#This Row],[State]]</f>
        <v>510010003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510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1Dig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510010004</v>
      </c>
      <c r="H7961" s="134">
        <f>Systematic[[#This Row],[SampleVariableLabel]]+100*Systematic[[#This Row],[State]]</f>
        <v>510010104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510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(D)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510010005</v>
      </c>
      <c r="H7962" s="134">
        <f>Systematic[[#This Row],[SampleVariableLabel]]+100*Systematic[[#This Row],[State]]</f>
        <v>510010205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510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(M.1)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510010006</v>
      </c>
      <c r="H7963" s="134">
        <f>Systematic[[#This Row],[SampleVariableLabel]]+100*Systematic[[#This Row],[State]]</f>
        <v>510010306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510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2Oct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510010001</v>
      </c>
      <c r="H7964" s="134">
        <f>Systematic[[#This Row],[SampleVariableLabel]]+100*Systematic[[#This Row],[State]]</f>
        <v>510010401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510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3M2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510010002</v>
      </c>
      <c r="H7965" s="134">
        <f>Systematic[[#This Row],[SampleVariableLabel]]+100*Systematic[[#This Row],[State]]</f>
        <v>510010502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510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M(c)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510010003</v>
      </c>
      <c r="H7966" s="134">
        <f>Systematic[[#This Row],[SampleVariableLabel]]+100*Systematic[[#This Row],[State]]</f>
        <v>510010603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510</v>
      </c>
      <c r="B7967" s="1">
        <f>IF(C7967=0,IF(B7966=Protocol!$V$20,1,B7966+1),B7966)</f>
        <v>1</v>
      </c>
      <c r="C7967" s="1">
        <f>IF(C7966+1=Protocol!$V$21,0,C7966+1)</f>
        <v>7</v>
      </c>
      <c r="D7967" s="1">
        <f t="shared" si="265"/>
        <v>4</v>
      </c>
      <c r="E7967" s="1" t="str">
        <f>INDEX(Protocol[Mark],MATCH(C7967,Protocol[Step],0))</f>
        <v>4P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510010004</v>
      </c>
      <c r="H7967" s="134">
        <f>Systematic[[#This Row],[SampleVariableLabel]]+100*Systematic[[#This Row],[State]]</f>
        <v>510010704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510</v>
      </c>
      <c r="B7968" s="1">
        <f>IF(C7968=0,IF(B7967=Protocol!$V$20,1,B7967+1),B7967)</f>
        <v>1</v>
      </c>
      <c r="C7968" s="1">
        <f>IF(C7967+1=Protocol!$V$21,0,C7967+1)</f>
        <v>8</v>
      </c>
      <c r="D7968" s="1">
        <f t="shared" si="265"/>
        <v>5</v>
      </c>
      <c r="E7968" s="1" t="str">
        <f>INDEX(Protocol[Mark],MATCH(C7968,Protocol[Step],0))</f>
        <v>5G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510010005</v>
      </c>
      <c r="H7968" s="134">
        <f>Systematic[[#This Row],[SampleVariableLabel]]+100*Systematic[[#This Row],[State]]</f>
        <v>510010805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510</v>
      </c>
      <c r="B7969" s="1">
        <f>IF(C7969=0,IF(B7968=Protocol!$V$20,1,B7968+1),B7968)</f>
        <v>1</v>
      </c>
      <c r="C7969" s="1">
        <f>IF(C7968+1=Protocol!$V$21,0,C7968+1)</f>
        <v>9</v>
      </c>
      <c r="D7969" s="1">
        <f t="shared" si="265"/>
        <v>6</v>
      </c>
      <c r="E7969" s="1" t="str">
        <f>INDEX(Protocol[Mark],MATCH(C7969,Protocol[Step],0))</f>
        <v>6S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510010006</v>
      </c>
      <c r="H7969" s="134">
        <f>Systematic[[#This Row],[SampleVariableLabel]]+100*Systematic[[#This Row],[State]]</f>
        <v>510010906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510</v>
      </c>
      <c r="B7970" s="1">
        <f>IF(C7970=0,IF(B7969=Protocol!$V$20,1,B7969+1),B7969)</f>
        <v>1</v>
      </c>
      <c r="C7970" s="1">
        <f>IF(C7969+1=Protocol!$V$21,0,C7969+1)</f>
        <v>10</v>
      </c>
      <c r="D7970" s="1">
        <f t="shared" si="265"/>
        <v>1</v>
      </c>
      <c r="E7970" s="1" t="str">
        <f>INDEX(Protocol[Mark],MATCH(C7970,Protocol[Step],0))</f>
        <v>7Gp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510010001</v>
      </c>
      <c r="H7970" s="134">
        <f>Systematic[[#This Row],[SampleVariableLabel]]+100*Systematic[[#This Row],[State]]</f>
        <v>510011001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510</v>
      </c>
      <c r="B7971" s="1">
        <f>IF(C7971=0,IF(B7970=Protocol!$V$20,1,B7970+1),B7970)</f>
        <v>1</v>
      </c>
      <c r="C7971" s="1">
        <f>IF(C7970+1=Protocol!$V$21,0,C7970+1)</f>
        <v>11</v>
      </c>
      <c r="D7971" s="1">
        <f t="shared" si="265"/>
        <v>2</v>
      </c>
      <c r="E7971" s="1" t="str">
        <f>INDEX(Protocol[Mark],MATCH(C7971,Protocol[Step],0))</f>
        <v>8U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510010002</v>
      </c>
      <c r="H7971" s="134">
        <f>Systematic[[#This Row],[SampleVariableLabel]]+100*Systematic[[#This Row],[State]]</f>
        <v>510011102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510</v>
      </c>
      <c r="B7972" s="1">
        <f>IF(C7972=0,IF(B7971=Protocol!$V$20,1,B7971+1),B7971)</f>
        <v>1</v>
      </c>
      <c r="C7972" s="1">
        <f>IF(C7971+1=Protocol!$V$21,0,C7971+1)</f>
        <v>12</v>
      </c>
      <c r="D7972" s="1">
        <f t="shared" si="265"/>
        <v>3</v>
      </c>
      <c r="E7972" s="1" t="str">
        <f>INDEX(Protocol[Mark],MATCH(C7972,Protocol[Step],0))</f>
        <v>9Rot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510010003</v>
      </c>
      <c r="H7972" s="134">
        <f>Systematic[[#This Row],[SampleVariableLabel]]+100*Systematic[[#This Row],[State]]</f>
        <v>510011203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510</v>
      </c>
      <c r="B7973" s="1">
        <f>IF(C7973=0,IF(B7972=Protocol!$V$20,1,B7972+1),B7972)</f>
        <v>1</v>
      </c>
      <c r="C7973" s="1">
        <f>IF(C7972+1=Protocol!$V$21,0,C7972+1)</f>
        <v>13</v>
      </c>
      <c r="D7973" s="1">
        <f t="shared" si="265"/>
        <v>4</v>
      </c>
      <c r="E7973" s="1" t="str">
        <f>INDEX(Protocol[Mark],MATCH(C7973,Protocol[Step],0))</f>
        <v>10Ama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510010004</v>
      </c>
      <c r="H7973" s="134">
        <f>Systematic[[#This Row],[SampleVariableLabel]]+100*Systematic[[#This Row],[State]]</f>
        <v>510011304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511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R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511010005</v>
      </c>
      <c r="H7974" s="134">
        <f>Systematic[[#This Row],[SampleVariableLabel]]+100*Systematic[[#This Row],[State]]</f>
        <v>511010005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511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1Dig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511010006</v>
      </c>
      <c r="H7975" s="134">
        <f>Systematic[[#This Row],[SampleVariableLabel]]+100*Systematic[[#This Row],[State]]</f>
        <v>511010106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511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(D)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511010001</v>
      </c>
      <c r="H7976" s="134">
        <f>Systematic[[#This Row],[SampleVariableLabel]]+100*Systematic[[#This Row],[State]]</f>
        <v>511010201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511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(M.1)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511010002</v>
      </c>
      <c r="H7977" s="134">
        <f>Systematic[[#This Row],[SampleVariableLabel]]+100*Systematic[[#This Row],[State]]</f>
        <v>511010302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511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511010003</v>
      </c>
      <c r="H7978" s="134">
        <f>Systematic[[#This Row],[SampleVariableLabel]]+100*Systematic[[#This Row],[State]]</f>
        <v>511010403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511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3M2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511010004</v>
      </c>
      <c r="H7979" s="134">
        <f>Systematic[[#This Row],[SampleVariableLabel]]+100*Systematic[[#This Row],[State]]</f>
        <v>511010504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511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M(c)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511010005</v>
      </c>
      <c r="H7980" s="134">
        <f>Systematic[[#This Row],[SampleVariableLabel]]+100*Systematic[[#This Row],[State]]</f>
        <v>511010605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511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4P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511010006</v>
      </c>
      <c r="H7981" s="134">
        <f>Systematic[[#This Row],[SampleVariableLabel]]+100*Systematic[[#This Row],[State]]</f>
        <v>511010706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511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5G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511010001</v>
      </c>
      <c r="H7982" s="134">
        <f>Systematic[[#This Row],[SampleVariableLabel]]+100*Systematic[[#This Row],[State]]</f>
        <v>511010801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511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6S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511010002</v>
      </c>
      <c r="H7983" s="134">
        <f>Systematic[[#This Row],[SampleVariableLabel]]+100*Systematic[[#This Row],[State]]</f>
        <v>511010902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511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7Gp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511010003</v>
      </c>
      <c r="H7984" s="134">
        <f>Systematic[[#This Row],[SampleVariableLabel]]+100*Systematic[[#This Row],[State]]</f>
        <v>511011003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511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8U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511010004</v>
      </c>
      <c r="H7985" s="134">
        <f>Systematic[[#This Row],[SampleVariableLabel]]+100*Systematic[[#This Row],[State]]</f>
        <v>511011104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511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9Rot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511010005</v>
      </c>
      <c r="H7986" s="134">
        <f>Systematic[[#This Row],[SampleVariableLabel]]+100*Systematic[[#This Row],[State]]</f>
        <v>511011205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511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10Ama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511010006</v>
      </c>
      <c r="H7987" s="134">
        <f>Systematic[[#This Row],[SampleVariableLabel]]+100*Systematic[[#This Row],[State]]</f>
        <v>511011306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512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R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512010001</v>
      </c>
      <c r="H7988" s="134">
        <f>Systematic[[#This Row],[SampleVariableLabel]]+100*Systematic[[#This Row],[State]]</f>
        <v>512010001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512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1Dig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512010002</v>
      </c>
      <c r="H7989" s="134">
        <f>Systematic[[#This Row],[SampleVariableLabel]]+100*Systematic[[#This Row],[State]]</f>
        <v>512010102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512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(D)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512010003</v>
      </c>
      <c r="H7990" s="134">
        <f>Systematic[[#This Row],[SampleVariableLabel]]+100*Systematic[[#This Row],[State]]</f>
        <v>512010203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512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(M.1)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512010004</v>
      </c>
      <c r="H7991" s="134">
        <f>Systematic[[#This Row],[SampleVariableLabel]]+100*Systematic[[#This Row],[State]]</f>
        <v>512010304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512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2Oct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512010005</v>
      </c>
      <c r="H7992" s="134">
        <f>Systematic[[#This Row],[SampleVariableLabel]]+100*Systematic[[#This Row],[State]]</f>
        <v>512010405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512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3M2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512010006</v>
      </c>
      <c r="H7993" s="134">
        <f>Systematic[[#This Row],[SampleVariableLabel]]+100*Systematic[[#This Row],[State]]</f>
        <v>512010506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512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M(c)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512010001</v>
      </c>
      <c r="H7994" s="134">
        <f>Systematic[[#This Row],[SampleVariableLabel]]+100*Systematic[[#This Row],[State]]</f>
        <v>512010601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512</v>
      </c>
      <c r="B7995" s="1">
        <f>IF(C7995=0,IF(B7994=Protocol!$V$20,1,B7994+1),B7994)</f>
        <v>1</v>
      </c>
      <c r="C7995" s="1">
        <f>IF(C7994+1=Protocol!$V$21,0,C7994+1)</f>
        <v>7</v>
      </c>
      <c r="D7995" s="1">
        <f t="shared" si="265"/>
        <v>2</v>
      </c>
      <c r="E7995" s="1" t="str">
        <f>INDEX(Protocol[Mark],MATCH(C7995,Protocol[Step],0))</f>
        <v>4P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512010002</v>
      </c>
      <c r="H7995" s="134">
        <f>Systematic[[#This Row],[SampleVariableLabel]]+100*Systematic[[#This Row],[State]]</f>
        <v>512010702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512</v>
      </c>
      <c r="B7996" s="1">
        <f>IF(C7996=0,IF(B7995=Protocol!$V$20,1,B7995+1),B7995)</f>
        <v>1</v>
      </c>
      <c r="C7996" s="1">
        <f>IF(C7995+1=Protocol!$V$21,0,C7995+1)</f>
        <v>8</v>
      </c>
      <c r="D7996" s="1">
        <f t="shared" si="265"/>
        <v>3</v>
      </c>
      <c r="E7996" s="1" t="str">
        <f>INDEX(Protocol[Mark],MATCH(C7996,Protocol[Step],0))</f>
        <v>5G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512010003</v>
      </c>
      <c r="H7996" s="134">
        <f>Systematic[[#This Row],[SampleVariableLabel]]+100*Systematic[[#This Row],[State]]</f>
        <v>512010803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512</v>
      </c>
      <c r="B7997" s="1">
        <f>IF(C7997=0,IF(B7996=Protocol!$V$20,1,B7996+1),B7996)</f>
        <v>1</v>
      </c>
      <c r="C7997" s="1">
        <f>IF(C7996+1=Protocol!$V$21,0,C7996+1)</f>
        <v>9</v>
      </c>
      <c r="D7997" s="1">
        <f t="shared" si="265"/>
        <v>4</v>
      </c>
      <c r="E7997" s="1" t="str">
        <f>INDEX(Protocol[Mark],MATCH(C7997,Protocol[Step],0))</f>
        <v>6S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512010004</v>
      </c>
      <c r="H7997" s="134">
        <f>Systematic[[#This Row],[SampleVariableLabel]]+100*Systematic[[#This Row],[State]]</f>
        <v>512010904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512</v>
      </c>
      <c r="B7998" s="1">
        <f>IF(C7998=0,IF(B7997=Protocol!$V$20,1,B7997+1),B7997)</f>
        <v>1</v>
      </c>
      <c r="C7998" s="1">
        <f>IF(C7997+1=Protocol!$V$21,0,C7997+1)</f>
        <v>10</v>
      </c>
      <c r="D7998" s="1">
        <f t="shared" si="265"/>
        <v>5</v>
      </c>
      <c r="E7998" s="1" t="str">
        <f>INDEX(Protocol[Mark],MATCH(C7998,Protocol[Step],0))</f>
        <v>7Gp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512010005</v>
      </c>
      <c r="H7998" s="134">
        <f>Systematic[[#This Row],[SampleVariableLabel]]+100*Systematic[[#This Row],[State]]</f>
        <v>512011005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512</v>
      </c>
      <c r="B7999" s="1">
        <f>IF(C7999=0,IF(B7998=Protocol!$V$20,1,B7998+1),B7998)</f>
        <v>1</v>
      </c>
      <c r="C7999" s="1">
        <f>IF(C7998+1=Protocol!$V$21,0,C7998+1)</f>
        <v>11</v>
      </c>
      <c r="D7999" s="1">
        <f t="shared" si="265"/>
        <v>6</v>
      </c>
      <c r="E7999" s="1" t="str">
        <f>INDEX(Protocol[Mark],MATCH(C7999,Protocol[Step],0))</f>
        <v>8U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512010006</v>
      </c>
      <c r="H7999" s="134">
        <f>Systematic[[#This Row],[SampleVariableLabel]]+100*Systematic[[#This Row],[State]]</f>
        <v>512011106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512</v>
      </c>
      <c r="B8000" s="1">
        <f>IF(C8000=0,IF(B7999=Protocol!$V$20,1,B7999+1),B7999)</f>
        <v>1</v>
      </c>
      <c r="C8000" s="1">
        <f>IF(C7999+1=Protocol!$V$21,0,C7999+1)</f>
        <v>12</v>
      </c>
      <c r="D8000" s="1">
        <f t="shared" si="265"/>
        <v>1</v>
      </c>
      <c r="E8000" s="1" t="str">
        <f>INDEX(Protocol[Mark],MATCH(C8000,Protocol[Step],0))</f>
        <v>9Rot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512010001</v>
      </c>
      <c r="H8000" s="134">
        <f>Systematic[[#This Row],[SampleVariableLabel]]+100*Systematic[[#This Row],[State]]</f>
        <v>512011201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512</v>
      </c>
      <c r="B8001" s="1">
        <f>IF(C8001=0,IF(B8000=Protocol!$V$20,1,B8000+1),B8000)</f>
        <v>1</v>
      </c>
      <c r="C8001" s="1">
        <f>IF(C8000+1=Protocol!$V$21,0,C8000+1)</f>
        <v>13</v>
      </c>
      <c r="D8001" s="1">
        <f t="shared" si="265"/>
        <v>2</v>
      </c>
      <c r="E8001" s="1" t="str">
        <f>INDEX(Protocol[Mark],MATCH(C8001,Protocol[Step],0))</f>
        <v>10Ama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512010002</v>
      </c>
      <c r="H8001" s="134">
        <f>Systematic[[#This Row],[SampleVariableLabel]]+100*Systematic[[#This Row],[State]]</f>
        <v>512011302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513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R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513010003</v>
      </c>
      <c r="H8002" s="134">
        <f>Systematic[[#This Row],[SampleVariableLabel]]+100*Systematic[[#This Row],[State]]</f>
        <v>513010003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513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513010004</v>
      </c>
      <c r="H8003" s="134">
        <f>Systematic[[#This Row],[SampleVariableLabel]]+100*Systematic[[#This Row],[State]]</f>
        <v>513010104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513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(D)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513010005</v>
      </c>
      <c r="H8004" s="134">
        <f>Systematic[[#This Row],[SampleVariableLabel]]+100*Systematic[[#This Row],[State]]</f>
        <v>513010205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513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(M.1)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513010006</v>
      </c>
      <c r="H8005" s="134">
        <f>Systematic[[#This Row],[SampleVariableLabel]]+100*Systematic[[#This Row],[State]]</f>
        <v>513010306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513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513010001</v>
      </c>
      <c r="H8006" s="134">
        <f>Systematic[[#This Row],[SampleVariableLabel]]+100*Systematic[[#This Row],[State]]</f>
        <v>513010401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513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3M2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513010002</v>
      </c>
      <c r="H8007" s="134">
        <f>Systematic[[#This Row],[SampleVariableLabel]]+100*Systematic[[#This Row],[State]]</f>
        <v>513010502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513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M(c)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513010003</v>
      </c>
      <c r="H8008" s="134">
        <f>Systematic[[#This Row],[SampleVariableLabel]]+100*Systematic[[#This Row],[State]]</f>
        <v>513010603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513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4P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513010004</v>
      </c>
      <c r="H8009" s="134">
        <f>Systematic[[#This Row],[SampleVariableLabel]]+100*Systematic[[#This Row],[State]]</f>
        <v>513010704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513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5G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513010005</v>
      </c>
      <c r="H8010" s="134">
        <f>Systematic[[#This Row],[SampleVariableLabel]]+100*Systematic[[#This Row],[State]]</f>
        <v>513010805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513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6S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513010006</v>
      </c>
      <c r="H8011" s="134">
        <f>Systematic[[#This Row],[SampleVariableLabel]]+100*Systematic[[#This Row],[State]]</f>
        <v>513010906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513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7Gp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513010001</v>
      </c>
      <c r="H8012" s="134">
        <f>Systematic[[#This Row],[SampleVariableLabel]]+100*Systematic[[#This Row],[State]]</f>
        <v>513011001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513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8U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513010002</v>
      </c>
      <c r="H8013" s="134">
        <f>Systematic[[#This Row],[SampleVariableLabel]]+100*Systematic[[#This Row],[State]]</f>
        <v>513011102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513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9Rot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513010003</v>
      </c>
      <c r="H8014" s="134">
        <f>Systematic[[#This Row],[SampleVariableLabel]]+100*Systematic[[#This Row],[State]]</f>
        <v>513011203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513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10Ama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513010004</v>
      </c>
      <c r="H8015" s="134">
        <f>Systematic[[#This Row],[SampleVariableLabel]]+100*Systematic[[#This Row],[State]]</f>
        <v>513011304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514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R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514010005</v>
      </c>
      <c r="H8016" s="134">
        <f>Systematic[[#This Row],[SampleVariableLabel]]+100*Systematic[[#This Row],[State]]</f>
        <v>514010005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514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1Dig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514010006</v>
      </c>
      <c r="H8017" s="134">
        <f>Systematic[[#This Row],[SampleVariableLabel]]+100*Systematic[[#This Row],[State]]</f>
        <v>514010106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514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(D)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514010001</v>
      </c>
      <c r="H8018" s="134">
        <f>Systematic[[#This Row],[SampleVariableLabel]]+100*Systematic[[#This Row],[State]]</f>
        <v>514010201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514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(M.1)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514010002</v>
      </c>
      <c r="H8019" s="134">
        <f>Systematic[[#This Row],[SampleVariableLabel]]+100*Systematic[[#This Row],[State]]</f>
        <v>514010302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514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2Oct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514010003</v>
      </c>
      <c r="H8020" s="134">
        <f>Systematic[[#This Row],[SampleVariableLabel]]+100*Systematic[[#This Row],[State]]</f>
        <v>514010403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514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3M2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514010004</v>
      </c>
      <c r="H8021" s="134">
        <f>Systematic[[#This Row],[SampleVariableLabel]]+100*Systematic[[#This Row],[State]]</f>
        <v>514010504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514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M(c)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514010005</v>
      </c>
      <c r="H8022" s="134">
        <f>Systematic[[#This Row],[SampleVariableLabel]]+100*Systematic[[#This Row],[State]]</f>
        <v>514010605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514</v>
      </c>
      <c r="B8023" s="1">
        <f>IF(C8023=0,IF(B8022=Protocol!$V$20,1,B8022+1),B8022)</f>
        <v>1</v>
      </c>
      <c r="C8023" s="1">
        <f>IF(C8022+1=Protocol!$V$21,0,C8022+1)</f>
        <v>7</v>
      </c>
      <c r="D8023" s="1">
        <f t="shared" si="267"/>
        <v>6</v>
      </c>
      <c r="E8023" s="1" t="str">
        <f>INDEX(Protocol[Mark],MATCH(C8023,Protocol[Step],0))</f>
        <v>4P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514010006</v>
      </c>
      <c r="H8023" s="134">
        <f>Systematic[[#This Row],[SampleVariableLabel]]+100*Systematic[[#This Row],[State]]</f>
        <v>514010706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514</v>
      </c>
      <c r="B8024" s="1">
        <f>IF(C8024=0,IF(B8023=Protocol!$V$20,1,B8023+1),B8023)</f>
        <v>1</v>
      </c>
      <c r="C8024" s="1">
        <f>IF(C8023+1=Protocol!$V$21,0,C8023+1)</f>
        <v>8</v>
      </c>
      <c r="D8024" s="1">
        <f t="shared" si="267"/>
        <v>1</v>
      </c>
      <c r="E8024" s="1" t="str">
        <f>INDEX(Protocol[Mark],MATCH(C8024,Protocol[Step],0))</f>
        <v>5G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514010001</v>
      </c>
      <c r="H8024" s="134">
        <f>Systematic[[#This Row],[SampleVariableLabel]]+100*Systematic[[#This Row],[State]]</f>
        <v>514010801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514</v>
      </c>
      <c r="B8025" s="1">
        <f>IF(C8025=0,IF(B8024=Protocol!$V$20,1,B8024+1),B8024)</f>
        <v>1</v>
      </c>
      <c r="C8025" s="1">
        <f>IF(C8024+1=Protocol!$V$21,0,C8024+1)</f>
        <v>9</v>
      </c>
      <c r="D8025" s="1">
        <f t="shared" si="267"/>
        <v>2</v>
      </c>
      <c r="E8025" s="1" t="str">
        <f>INDEX(Protocol[Mark],MATCH(C8025,Protocol[Step],0))</f>
        <v>6S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514010002</v>
      </c>
      <c r="H8025" s="134">
        <f>Systematic[[#This Row],[SampleVariableLabel]]+100*Systematic[[#This Row],[State]]</f>
        <v>514010902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514</v>
      </c>
      <c r="B8026" s="1">
        <f>IF(C8026=0,IF(B8025=Protocol!$V$20,1,B8025+1),B8025)</f>
        <v>1</v>
      </c>
      <c r="C8026" s="1">
        <f>IF(C8025+1=Protocol!$V$21,0,C8025+1)</f>
        <v>10</v>
      </c>
      <c r="D8026" s="1">
        <f t="shared" si="267"/>
        <v>3</v>
      </c>
      <c r="E8026" s="1" t="str">
        <f>INDEX(Protocol[Mark],MATCH(C8026,Protocol[Step],0))</f>
        <v>7Gp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514010003</v>
      </c>
      <c r="H8026" s="134">
        <f>Systematic[[#This Row],[SampleVariableLabel]]+100*Systematic[[#This Row],[State]]</f>
        <v>514011003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514</v>
      </c>
      <c r="B8027" s="1">
        <f>IF(C8027=0,IF(B8026=Protocol!$V$20,1,B8026+1),B8026)</f>
        <v>1</v>
      </c>
      <c r="C8027" s="1">
        <f>IF(C8026+1=Protocol!$V$21,0,C8026+1)</f>
        <v>11</v>
      </c>
      <c r="D8027" s="1">
        <f t="shared" si="267"/>
        <v>4</v>
      </c>
      <c r="E8027" s="1" t="str">
        <f>INDEX(Protocol[Mark],MATCH(C8027,Protocol[Step],0))</f>
        <v>8U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514010004</v>
      </c>
      <c r="H8027" s="134">
        <f>Systematic[[#This Row],[SampleVariableLabel]]+100*Systematic[[#This Row],[State]]</f>
        <v>514011104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514</v>
      </c>
      <c r="B8028" s="1">
        <f>IF(C8028=0,IF(B8027=Protocol!$V$20,1,B8027+1),B8027)</f>
        <v>1</v>
      </c>
      <c r="C8028" s="1">
        <f>IF(C8027+1=Protocol!$V$21,0,C8027+1)</f>
        <v>12</v>
      </c>
      <c r="D8028" s="1">
        <f t="shared" si="267"/>
        <v>5</v>
      </c>
      <c r="E8028" s="1" t="str">
        <f>INDEX(Protocol[Mark],MATCH(C8028,Protocol[Step],0))</f>
        <v>9Rot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514010005</v>
      </c>
      <c r="H8028" s="134">
        <f>Systematic[[#This Row],[SampleVariableLabel]]+100*Systematic[[#This Row],[State]]</f>
        <v>514011205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514</v>
      </c>
      <c r="B8029" s="1">
        <f>IF(C8029=0,IF(B8028=Protocol!$V$20,1,B8028+1),B8028)</f>
        <v>1</v>
      </c>
      <c r="C8029" s="1">
        <f>IF(C8028+1=Protocol!$V$21,0,C8028+1)</f>
        <v>13</v>
      </c>
      <c r="D8029" s="1">
        <f t="shared" si="267"/>
        <v>6</v>
      </c>
      <c r="E8029" s="1" t="str">
        <f>INDEX(Protocol[Mark],MATCH(C8029,Protocol[Step],0))</f>
        <v>10Ama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514010006</v>
      </c>
      <c r="H8029" s="134">
        <f>Systematic[[#This Row],[SampleVariableLabel]]+100*Systematic[[#This Row],[State]]</f>
        <v>514011306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515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R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515010001</v>
      </c>
      <c r="H8030" s="134">
        <f>Systematic[[#This Row],[SampleVariableLabel]]+100*Systematic[[#This Row],[State]]</f>
        <v>515010001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515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1Dig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515010002</v>
      </c>
      <c r="H8031" s="134">
        <f>Systematic[[#This Row],[SampleVariableLabel]]+100*Systematic[[#This Row],[State]]</f>
        <v>515010102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515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(D)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515010003</v>
      </c>
      <c r="H8032" s="134">
        <f>Systematic[[#This Row],[SampleVariableLabel]]+100*Systematic[[#This Row],[State]]</f>
        <v>515010203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515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(M.1)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515010004</v>
      </c>
      <c r="H8033" s="134">
        <f>Systematic[[#This Row],[SampleVariableLabel]]+100*Systematic[[#This Row],[State]]</f>
        <v>515010304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515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2Oct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515010005</v>
      </c>
      <c r="H8034" s="134">
        <f>Systematic[[#This Row],[SampleVariableLabel]]+100*Systematic[[#This Row],[State]]</f>
        <v>515010405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515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3M2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515010006</v>
      </c>
      <c r="H8035" s="134">
        <f>Systematic[[#This Row],[SampleVariableLabel]]+100*Systematic[[#This Row],[State]]</f>
        <v>515010506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515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M(c)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515010001</v>
      </c>
      <c r="H8036" s="134">
        <f>Systematic[[#This Row],[SampleVariableLabel]]+100*Systematic[[#This Row],[State]]</f>
        <v>515010601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515</v>
      </c>
      <c r="B8037" s="1">
        <f>IF(C8037=0,IF(B8036=Protocol!$V$20,1,B8036+1),B8036)</f>
        <v>1</v>
      </c>
      <c r="C8037" s="1">
        <f>IF(C8036+1=Protocol!$V$21,0,C8036+1)</f>
        <v>7</v>
      </c>
      <c r="D8037" s="1">
        <f t="shared" si="267"/>
        <v>2</v>
      </c>
      <c r="E8037" s="1" t="str">
        <f>INDEX(Protocol[Mark],MATCH(C8037,Protocol[Step],0))</f>
        <v>4P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515010002</v>
      </c>
      <c r="H8037" s="134">
        <f>Systematic[[#This Row],[SampleVariableLabel]]+100*Systematic[[#This Row],[State]]</f>
        <v>515010702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515</v>
      </c>
      <c r="B8038" s="1">
        <f>IF(C8038=0,IF(B8037=Protocol!$V$20,1,B8037+1),B8037)</f>
        <v>1</v>
      </c>
      <c r="C8038" s="1">
        <f>IF(C8037+1=Protocol!$V$21,0,C8037+1)</f>
        <v>8</v>
      </c>
      <c r="D8038" s="1">
        <f t="shared" si="267"/>
        <v>3</v>
      </c>
      <c r="E8038" s="1" t="str">
        <f>INDEX(Protocol[Mark],MATCH(C8038,Protocol[Step],0))</f>
        <v>5G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515010003</v>
      </c>
      <c r="H8038" s="134">
        <f>Systematic[[#This Row],[SampleVariableLabel]]+100*Systematic[[#This Row],[State]]</f>
        <v>515010803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515</v>
      </c>
      <c r="B8039" s="1">
        <f>IF(C8039=0,IF(B8038=Protocol!$V$20,1,B8038+1),B8038)</f>
        <v>1</v>
      </c>
      <c r="C8039" s="1">
        <f>IF(C8038+1=Protocol!$V$21,0,C8038+1)</f>
        <v>9</v>
      </c>
      <c r="D8039" s="1">
        <f t="shared" si="267"/>
        <v>4</v>
      </c>
      <c r="E8039" s="1" t="str">
        <f>INDEX(Protocol[Mark],MATCH(C8039,Protocol[Step],0))</f>
        <v>6S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515010004</v>
      </c>
      <c r="H8039" s="134">
        <f>Systematic[[#This Row],[SampleVariableLabel]]+100*Systematic[[#This Row],[State]]</f>
        <v>515010904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515</v>
      </c>
      <c r="B8040" s="1">
        <f>IF(C8040=0,IF(B8039=Protocol!$V$20,1,B8039+1),B8039)</f>
        <v>1</v>
      </c>
      <c r="C8040" s="1">
        <f>IF(C8039+1=Protocol!$V$21,0,C8039+1)</f>
        <v>10</v>
      </c>
      <c r="D8040" s="1">
        <f t="shared" si="267"/>
        <v>5</v>
      </c>
      <c r="E8040" s="1" t="str">
        <f>INDEX(Protocol[Mark],MATCH(C8040,Protocol[Step],0))</f>
        <v>7Gp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515010005</v>
      </c>
      <c r="H8040" s="134">
        <f>Systematic[[#This Row],[SampleVariableLabel]]+100*Systematic[[#This Row],[State]]</f>
        <v>515011005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515</v>
      </c>
      <c r="B8041" s="1">
        <f>IF(C8041=0,IF(B8040=Protocol!$V$20,1,B8040+1),B8040)</f>
        <v>1</v>
      </c>
      <c r="C8041" s="1">
        <f>IF(C8040+1=Protocol!$V$21,0,C8040+1)</f>
        <v>11</v>
      </c>
      <c r="D8041" s="1">
        <f t="shared" si="267"/>
        <v>6</v>
      </c>
      <c r="E8041" s="1" t="str">
        <f>INDEX(Protocol[Mark],MATCH(C8041,Protocol[Step],0))</f>
        <v>8U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515010006</v>
      </c>
      <c r="H8041" s="134">
        <f>Systematic[[#This Row],[SampleVariableLabel]]+100*Systematic[[#This Row],[State]]</f>
        <v>515011106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515</v>
      </c>
      <c r="B8042" s="1">
        <f>IF(C8042=0,IF(B8041=Protocol!$V$20,1,B8041+1),B8041)</f>
        <v>1</v>
      </c>
      <c r="C8042" s="1">
        <f>IF(C8041+1=Protocol!$V$21,0,C8041+1)</f>
        <v>12</v>
      </c>
      <c r="D8042" s="1">
        <f t="shared" si="267"/>
        <v>1</v>
      </c>
      <c r="E8042" s="1" t="str">
        <f>INDEX(Protocol[Mark],MATCH(C8042,Protocol[Step],0))</f>
        <v>9Rot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515010001</v>
      </c>
      <c r="H8042" s="134">
        <f>Systematic[[#This Row],[SampleVariableLabel]]+100*Systematic[[#This Row],[State]]</f>
        <v>515011201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515</v>
      </c>
      <c r="B8043" s="1">
        <f>IF(C8043=0,IF(B8042=Protocol!$V$20,1,B8042+1),B8042)</f>
        <v>1</v>
      </c>
      <c r="C8043" s="1">
        <f>IF(C8042+1=Protocol!$V$21,0,C8042+1)</f>
        <v>13</v>
      </c>
      <c r="D8043" s="1">
        <f t="shared" si="267"/>
        <v>2</v>
      </c>
      <c r="E8043" s="1" t="str">
        <f>INDEX(Protocol[Mark],MATCH(C8043,Protocol[Step],0))</f>
        <v>10Ama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515010002</v>
      </c>
      <c r="H8043" s="134">
        <f>Systematic[[#This Row],[SampleVariableLabel]]+100*Systematic[[#This Row],[State]]</f>
        <v>515011302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516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R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516010003</v>
      </c>
      <c r="H8044" s="134">
        <f>Systematic[[#This Row],[SampleVariableLabel]]+100*Systematic[[#This Row],[State]]</f>
        <v>516010003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516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1Dig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516010004</v>
      </c>
      <c r="H8045" s="134">
        <f>Systematic[[#This Row],[SampleVariableLabel]]+100*Systematic[[#This Row],[State]]</f>
        <v>516010104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516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(D)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516010005</v>
      </c>
      <c r="H8046" s="134">
        <f>Systematic[[#This Row],[SampleVariableLabel]]+100*Systematic[[#This Row],[State]]</f>
        <v>516010205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516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(M.1)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516010006</v>
      </c>
      <c r="H8047" s="134">
        <f>Systematic[[#This Row],[SampleVariableLabel]]+100*Systematic[[#This Row],[State]]</f>
        <v>516010306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516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2Oct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516010001</v>
      </c>
      <c r="H8048" s="134">
        <f>Systematic[[#This Row],[SampleVariableLabel]]+100*Systematic[[#This Row],[State]]</f>
        <v>516010401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516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3M2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516010002</v>
      </c>
      <c r="H8049" s="134">
        <f>Systematic[[#This Row],[SampleVariableLabel]]+100*Systematic[[#This Row],[State]]</f>
        <v>516010502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516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M(c)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516010003</v>
      </c>
      <c r="H8050" s="134">
        <f>Systematic[[#This Row],[SampleVariableLabel]]+100*Systematic[[#This Row],[State]]</f>
        <v>516010603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516</v>
      </c>
      <c r="B8051" s="1">
        <f>IF(C8051=0,IF(B8050=Protocol!$V$20,1,B8050+1),B8050)</f>
        <v>1</v>
      </c>
      <c r="C8051" s="1">
        <f>IF(C8050+1=Protocol!$V$21,0,C8050+1)</f>
        <v>7</v>
      </c>
      <c r="D8051" s="1">
        <f t="shared" si="267"/>
        <v>4</v>
      </c>
      <c r="E8051" s="1" t="str">
        <f>INDEX(Protocol[Mark],MATCH(C8051,Protocol[Step],0))</f>
        <v>4P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516010004</v>
      </c>
      <c r="H8051" s="134">
        <f>Systematic[[#This Row],[SampleVariableLabel]]+100*Systematic[[#This Row],[State]]</f>
        <v>516010704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516</v>
      </c>
      <c r="B8052" s="1">
        <f>IF(C8052=0,IF(B8051=Protocol!$V$20,1,B8051+1),B8051)</f>
        <v>1</v>
      </c>
      <c r="C8052" s="1">
        <f>IF(C8051+1=Protocol!$V$21,0,C8051+1)</f>
        <v>8</v>
      </c>
      <c r="D8052" s="1">
        <f t="shared" si="267"/>
        <v>5</v>
      </c>
      <c r="E8052" s="1" t="str">
        <f>INDEX(Protocol[Mark],MATCH(C8052,Protocol[Step],0))</f>
        <v>5G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516010005</v>
      </c>
      <c r="H8052" s="134">
        <f>Systematic[[#This Row],[SampleVariableLabel]]+100*Systematic[[#This Row],[State]]</f>
        <v>516010805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516</v>
      </c>
      <c r="B8053" s="1">
        <f>IF(C8053=0,IF(B8052=Protocol!$V$20,1,B8052+1),B8052)</f>
        <v>1</v>
      </c>
      <c r="C8053" s="1">
        <f>IF(C8052+1=Protocol!$V$21,0,C8052+1)</f>
        <v>9</v>
      </c>
      <c r="D8053" s="1">
        <f t="shared" si="267"/>
        <v>6</v>
      </c>
      <c r="E8053" s="1" t="str">
        <f>INDEX(Protocol[Mark],MATCH(C8053,Protocol[Step],0))</f>
        <v>6S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516010006</v>
      </c>
      <c r="H8053" s="134">
        <f>Systematic[[#This Row],[SampleVariableLabel]]+100*Systematic[[#This Row],[State]]</f>
        <v>516010906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516</v>
      </c>
      <c r="B8054" s="1">
        <f>IF(C8054=0,IF(B8053=Protocol!$V$20,1,B8053+1),B8053)</f>
        <v>1</v>
      </c>
      <c r="C8054" s="1">
        <f>IF(C8053+1=Protocol!$V$21,0,C8053+1)</f>
        <v>10</v>
      </c>
      <c r="D8054" s="1">
        <f t="shared" si="267"/>
        <v>1</v>
      </c>
      <c r="E8054" s="1" t="str">
        <f>INDEX(Protocol[Mark],MATCH(C8054,Protocol[Step],0))</f>
        <v>7Gp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516010001</v>
      </c>
      <c r="H8054" s="134">
        <f>Systematic[[#This Row],[SampleVariableLabel]]+100*Systematic[[#This Row],[State]]</f>
        <v>516011001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516</v>
      </c>
      <c r="B8055" s="1">
        <f>IF(C8055=0,IF(B8054=Protocol!$V$20,1,B8054+1),B8054)</f>
        <v>1</v>
      </c>
      <c r="C8055" s="1">
        <f>IF(C8054+1=Protocol!$V$21,0,C8054+1)</f>
        <v>11</v>
      </c>
      <c r="D8055" s="1">
        <f t="shared" si="267"/>
        <v>2</v>
      </c>
      <c r="E8055" s="1" t="str">
        <f>INDEX(Protocol[Mark],MATCH(C8055,Protocol[Step],0))</f>
        <v>8U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516010002</v>
      </c>
      <c r="H8055" s="134">
        <f>Systematic[[#This Row],[SampleVariableLabel]]+100*Systematic[[#This Row],[State]]</f>
        <v>516011102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516</v>
      </c>
      <c r="B8056" s="1">
        <f>IF(C8056=0,IF(B8055=Protocol!$V$20,1,B8055+1),B8055)</f>
        <v>1</v>
      </c>
      <c r="C8056" s="1">
        <f>IF(C8055+1=Protocol!$V$21,0,C8055+1)</f>
        <v>12</v>
      </c>
      <c r="D8056" s="1">
        <f t="shared" si="267"/>
        <v>3</v>
      </c>
      <c r="E8056" s="1" t="str">
        <f>INDEX(Protocol[Mark],MATCH(C8056,Protocol[Step],0))</f>
        <v>9Rot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516010003</v>
      </c>
      <c r="H8056" s="134">
        <f>Systematic[[#This Row],[SampleVariableLabel]]+100*Systematic[[#This Row],[State]]</f>
        <v>516011203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516</v>
      </c>
      <c r="B8057" s="1">
        <f>IF(C8057=0,IF(B8056=Protocol!$V$20,1,B8056+1),B8056)</f>
        <v>1</v>
      </c>
      <c r="C8057" s="1">
        <f>IF(C8056+1=Protocol!$V$21,0,C8056+1)</f>
        <v>13</v>
      </c>
      <c r="D8057" s="1">
        <f t="shared" si="267"/>
        <v>4</v>
      </c>
      <c r="E8057" s="1" t="str">
        <f>INDEX(Protocol[Mark],MATCH(C8057,Protocol[Step],0))</f>
        <v>10Ama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516010004</v>
      </c>
      <c r="H8057" s="134">
        <f>Systematic[[#This Row],[SampleVariableLabel]]+100*Systematic[[#This Row],[State]]</f>
        <v>516011304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517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R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517010005</v>
      </c>
      <c r="H8058" s="134">
        <f>Systematic[[#This Row],[SampleVariableLabel]]+100*Systematic[[#This Row],[State]]</f>
        <v>517010005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517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1Dig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517010006</v>
      </c>
      <c r="H8059" s="134">
        <f>Systematic[[#This Row],[SampleVariableLabel]]+100*Systematic[[#This Row],[State]]</f>
        <v>517010106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517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(D)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517010001</v>
      </c>
      <c r="H8060" s="134">
        <f>Systematic[[#This Row],[SampleVariableLabel]]+100*Systematic[[#This Row],[State]]</f>
        <v>517010201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517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(M.1)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517010002</v>
      </c>
      <c r="H8061" s="134">
        <f>Systematic[[#This Row],[SampleVariableLabel]]+100*Systematic[[#This Row],[State]]</f>
        <v>517010302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517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2Oct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517010003</v>
      </c>
      <c r="H8062" s="134">
        <f>Systematic[[#This Row],[SampleVariableLabel]]+100*Systematic[[#This Row],[State]]</f>
        <v>517010403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517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3M2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517010004</v>
      </c>
      <c r="H8063" s="134">
        <f>Systematic[[#This Row],[SampleVariableLabel]]+100*Systematic[[#This Row],[State]]</f>
        <v>517010504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517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M(c)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517010005</v>
      </c>
      <c r="H8064" s="134">
        <f>Systematic[[#This Row],[SampleVariableLabel]]+100*Systematic[[#This Row],[State]]</f>
        <v>517010605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517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4P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517010006</v>
      </c>
      <c r="H8065" s="134">
        <f>Systematic[[#This Row],[SampleVariableLabel]]+100*Systematic[[#This Row],[State]]</f>
        <v>517010706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517</v>
      </c>
      <c r="B8066" s="1">
        <f>IF(C8066=0,IF(B8065=Protocol!$V$20,1,B8065+1),B8065)</f>
        <v>1</v>
      </c>
      <c r="C8066" s="1">
        <f>IF(C8065+1=Protocol!$V$21,0,C8065+1)</f>
        <v>8</v>
      </c>
      <c r="D8066" s="1">
        <f t="shared" si="267"/>
        <v>1</v>
      </c>
      <c r="E8066" s="1" t="str">
        <f>INDEX(Protocol[Mark],MATCH(C8066,Protocol[Step],0))</f>
        <v>5G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517010001</v>
      </c>
      <c r="H8066" s="134">
        <f>Systematic[[#This Row],[SampleVariableLabel]]+100*Systematic[[#This Row],[State]]</f>
        <v>517010801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517</v>
      </c>
      <c r="B8067" s="1">
        <f>IF(C8067=0,IF(B8066=Protocol!$V$20,1,B8066+1),B8066)</f>
        <v>1</v>
      </c>
      <c r="C8067" s="1">
        <f>IF(C8066+1=Protocol!$V$21,0,C8066+1)</f>
        <v>9</v>
      </c>
      <c r="D8067" s="1">
        <f t="shared" ref="D8067:D8130" si="269">IF(D8066=nVariables,1,D8066+1)</f>
        <v>2</v>
      </c>
      <c r="E8067" s="1" t="str">
        <f>INDEX(Protocol[Mark],MATCH(C8067,Protocol[Step],0))</f>
        <v>6S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517010002</v>
      </c>
      <c r="H8067" s="134">
        <f>Systematic[[#This Row],[SampleVariableLabel]]+100*Systematic[[#This Row],[State]]</f>
        <v>517010902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517</v>
      </c>
      <c r="B8068" s="1">
        <f>IF(C8068=0,IF(B8067=Protocol!$V$20,1,B8067+1),B8067)</f>
        <v>1</v>
      </c>
      <c r="C8068" s="1">
        <f>IF(C8067+1=Protocol!$V$21,0,C8067+1)</f>
        <v>10</v>
      </c>
      <c r="D8068" s="1">
        <f t="shared" si="269"/>
        <v>3</v>
      </c>
      <c r="E8068" s="1" t="str">
        <f>INDEX(Protocol[Mark],MATCH(C8068,Protocol[Step],0))</f>
        <v>7Gp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517010003</v>
      </c>
      <c r="H8068" s="134">
        <f>Systematic[[#This Row],[SampleVariableLabel]]+100*Systematic[[#This Row],[State]]</f>
        <v>517011003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517</v>
      </c>
      <c r="B8069" s="1">
        <f>IF(C8069=0,IF(B8068=Protocol!$V$20,1,B8068+1),B8068)</f>
        <v>1</v>
      </c>
      <c r="C8069" s="1">
        <f>IF(C8068+1=Protocol!$V$21,0,C8068+1)</f>
        <v>11</v>
      </c>
      <c r="D8069" s="1">
        <f t="shared" si="269"/>
        <v>4</v>
      </c>
      <c r="E8069" s="1" t="str">
        <f>INDEX(Protocol[Mark],MATCH(C8069,Protocol[Step],0))</f>
        <v>8U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517010004</v>
      </c>
      <c r="H8069" s="134">
        <f>Systematic[[#This Row],[SampleVariableLabel]]+100*Systematic[[#This Row],[State]]</f>
        <v>517011104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517</v>
      </c>
      <c r="B8070" s="1">
        <f>IF(C8070=0,IF(B8069=Protocol!$V$20,1,B8069+1),B8069)</f>
        <v>1</v>
      </c>
      <c r="C8070" s="1">
        <f>IF(C8069+1=Protocol!$V$21,0,C8069+1)</f>
        <v>12</v>
      </c>
      <c r="D8070" s="1">
        <f t="shared" si="269"/>
        <v>5</v>
      </c>
      <c r="E8070" s="1" t="str">
        <f>INDEX(Protocol[Mark],MATCH(C8070,Protocol[Step],0))</f>
        <v>9Rot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517010005</v>
      </c>
      <c r="H8070" s="134">
        <f>Systematic[[#This Row],[SampleVariableLabel]]+100*Systematic[[#This Row],[State]]</f>
        <v>517011205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517</v>
      </c>
      <c r="B8071" s="1">
        <f>IF(C8071=0,IF(B8070=Protocol!$V$20,1,B8070+1),B8070)</f>
        <v>1</v>
      </c>
      <c r="C8071" s="1">
        <f>IF(C8070+1=Protocol!$V$21,0,C8070+1)</f>
        <v>13</v>
      </c>
      <c r="D8071" s="1">
        <f t="shared" si="269"/>
        <v>6</v>
      </c>
      <c r="E8071" s="1" t="str">
        <f>INDEX(Protocol[Mark],MATCH(C8071,Protocol[Step],0))</f>
        <v>10Ama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517010006</v>
      </c>
      <c r="H8071" s="134">
        <f>Systematic[[#This Row],[SampleVariableLabel]]+100*Systematic[[#This Row],[State]]</f>
        <v>517011306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518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R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518010001</v>
      </c>
      <c r="H8072" s="134">
        <f>Systematic[[#This Row],[SampleVariableLabel]]+100*Systematic[[#This Row],[State]]</f>
        <v>518010001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518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1Dig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518010002</v>
      </c>
      <c r="H8073" s="134">
        <f>Systematic[[#This Row],[SampleVariableLabel]]+100*Systematic[[#This Row],[State]]</f>
        <v>518010102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518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(D)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518010003</v>
      </c>
      <c r="H8074" s="134">
        <f>Systematic[[#This Row],[SampleVariableLabel]]+100*Systematic[[#This Row],[State]]</f>
        <v>518010203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518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(M.1)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518010004</v>
      </c>
      <c r="H8075" s="134">
        <f>Systematic[[#This Row],[SampleVariableLabel]]+100*Systematic[[#This Row],[State]]</f>
        <v>518010304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518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2Oct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518010005</v>
      </c>
      <c r="H8076" s="134">
        <f>Systematic[[#This Row],[SampleVariableLabel]]+100*Systematic[[#This Row],[State]]</f>
        <v>518010405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518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3M2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518010006</v>
      </c>
      <c r="H8077" s="134">
        <f>Systematic[[#This Row],[SampleVariableLabel]]+100*Systematic[[#This Row],[State]]</f>
        <v>518010506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518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M(c)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518010001</v>
      </c>
      <c r="H8078" s="134">
        <f>Systematic[[#This Row],[SampleVariableLabel]]+100*Systematic[[#This Row],[State]]</f>
        <v>518010601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518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4P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518010002</v>
      </c>
      <c r="H8079" s="134">
        <f>Systematic[[#This Row],[SampleVariableLabel]]+100*Systematic[[#This Row],[State]]</f>
        <v>518010702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518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5G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518010003</v>
      </c>
      <c r="H8080" s="134">
        <f>Systematic[[#This Row],[SampleVariableLabel]]+100*Systematic[[#This Row],[State]]</f>
        <v>518010803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518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6S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518010004</v>
      </c>
      <c r="H8081" s="134">
        <f>Systematic[[#This Row],[SampleVariableLabel]]+100*Systematic[[#This Row],[State]]</f>
        <v>518010904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518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7Gp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518010005</v>
      </c>
      <c r="H8082" s="134">
        <f>Systematic[[#This Row],[SampleVariableLabel]]+100*Systematic[[#This Row],[State]]</f>
        <v>518011005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518</v>
      </c>
      <c r="B8083" s="1">
        <f>IF(C8083=0,IF(B8082=Protocol!$V$20,1,B8082+1),B8082)</f>
        <v>1</v>
      </c>
      <c r="C8083" s="1">
        <f>IF(C8082+1=Protocol!$V$21,0,C8082+1)</f>
        <v>11</v>
      </c>
      <c r="D8083" s="1">
        <f t="shared" si="269"/>
        <v>6</v>
      </c>
      <c r="E8083" s="1" t="str">
        <f>INDEX(Protocol[Mark],MATCH(C8083,Protocol[Step],0))</f>
        <v>8U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518010006</v>
      </c>
      <c r="H8083" s="134">
        <f>Systematic[[#This Row],[SampleVariableLabel]]+100*Systematic[[#This Row],[State]]</f>
        <v>518011106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518</v>
      </c>
      <c r="B8084" s="1">
        <f>IF(C8084=0,IF(B8083=Protocol!$V$20,1,B8083+1),B8083)</f>
        <v>1</v>
      </c>
      <c r="C8084" s="1">
        <f>IF(C8083+1=Protocol!$V$21,0,C8083+1)</f>
        <v>12</v>
      </c>
      <c r="D8084" s="1">
        <f t="shared" si="269"/>
        <v>1</v>
      </c>
      <c r="E8084" s="1" t="str">
        <f>INDEX(Protocol[Mark],MATCH(C8084,Protocol[Step],0))</f>
        <v>9Rot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518010001</v>
      </c>
      <c r="H8084" s="134">
        <f>Systematic[[#This Row],[SampleVariableLabel]]+100*Systematic[[#This Row],[State]]</f>
        <v>518011201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518</v>
      </c>
      <c r="B8085" s="1">
        <f>IF(C8085=0,IF(B8084=Protocol!$V$20,1,B8084+1),B8084)</f>
        <v>1</v>
      </c>
      <c r="C8085" s="1">
        <f>IF(C8084+1=Protocol!$V$21,0,C8084+1)</f>
        <v>13</v>
      </c>
      <c r="D8085" s="1">
        <f t="shared" si="269"/>
        <v>2</v>
      </c>
      <c r="E8085" s="1" t="str">
        <f>INDEX(Protocol[Mark],MATCH(C8085,Protocol[Step],0))</f>
        <v>10Ama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518010002</v>
      </c>
      <c r="H8085" s="134">
        <f>Systematic[[#This Row],[SampleVariableLabel]]+100*Systematic[[#This Row],[State]]</f>
        <v>518011302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519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R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519010003</v>
      </c>
      <c r="H8086" s="134">
        <f>Systematic[[#This Row],[SampleVariableLabel]]+100*Systematic[[#This Row],[State]]</f>
        <v>519010003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519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1Dig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519010004</v>
      </c>
      <c r="H8087" s="134">
        <f>Systematic[[#This Row],[SampleVariableLabel]]+100*Systematic[[#This Row],[State]]</f>
        <v>519010104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519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(D)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519010005</v>
      </c>
      <c r="H8088" s="134">
        <f>Systematic[[#This Row],[SampleVariableLabel]]+100*Systematic[[#This Row],[State]]</f>
        <v>519010205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519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(M.1)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519010006</v>
      </c>
      <c r="H8089" s="134">
        <f>Systematic[[#This Row],[SampleVariableLabel]]+100*Systematic[[#This Row],[State]]</f>
        <v>519010306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519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2Oct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519010001</v>
      </c>
      <c r="H8090" s="134">
        <f>Systematic[[#This Row],[SampleVariableLabel]]+100*Systematic[[#This Row],[State]]</f>
        <v>519010401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519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3M2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519010002</v>
      </c>
      <c r="H8091" s="134">
        <f>Systematic[[#This Row],[SampleVariableLabel]]+100*Systematic[[#This Row],[State]]</f>
        <v>519010502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519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M(c)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519010003</v>
      </c>
      <c r="H8092" s="134">
        <f>Systematic[[#This Row],[SampleVariableLabel]]+100*Systematic[[#This Row],[State]]</f>
        <v>519010603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519</v>
      </c>
      <c r="B8093" s="1">
        <f>IF(C8093=0,IF(B8092=Protocol!$V$20,1,B8092+1),B8092)</f>
        <v>1</v>
      </c>
      <c r="C8093" s="1">
        <f>IF(C8092+1=Protocol!$V$21,0,C8092+1)</f>
        <v>7</v>
      </c>
      <c r="D8093" s="1">
        <f t="shared" si="269"/>
        <v>4</v>
      </c>
      <c r="E8093" s="1" t="str">
        <f>INDEX(Protocol[Mark],MATCH(C8093,Protocol[Step],0))</f>
        <v>4P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519010004</v>
      </c>
      <c r="H8093" s="134">
        <f>Systematic[[#This Row],[SampleVariableLabel]]+100*Systematic[[#This Row],[State]]</f>
        <v>519010704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519</v>
      </c>
      <c r="B8094" s="1">
        <f>IF(C8094=0,IF(B8093=Protocol!$V$20,1,B8093+1),B8093)</f>
        <v>1</v>
      </c>
      <c r="C8094" s="1">
        <f>IF(C8093+1=Protocol!$V$21,0,C8093+1)</f>
        <v>8</v>
      </c>
      <c r="D8094" s="1">
        <f t="shared" si="269"/>
        <v>5</v>
      </c>
      <c r="E8094" s="1" t="str">
        <f>INDEX(Protocol[Mark],MATCH(C8094,Protocol[Step],0))</f>
        <v>5G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519010005</v>
      </c>
      <c r="H8094" s="134">
        <f>Systematic[[#This Row],[SampleVariableLabel]]+100*Systematic[[#This Row],[State]]</f>
        <v>519010805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519</v>
      </c>
      <c r="B8095" s="1">
        <f>IF(C8095=0,IF(B8094=Protocol!$V$20,1,B8094+1),B8094)</f>
        <v>1</v>
      </c>
      <c r="C8095" s="1">
        <f>IF(C8094+1=Protocol!$V$21,0,C8094+1)</f>
        <v>9</v>
      </c>
      <c r="D8095" s="1">
        <f t="shared" si="269"/>
        <v>6</v>
      </c>
      <c r="E8095" s="1" t="str">
        <f>INDEX(Protocol[Mark],MATCH(C8095,Protocol[Step],0))</f>
        <v>6S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519010006</v>
      </c>
      <c r="H8095" s="134">
        <f>Systematic[[#This Row],[SampleVariableLabel]]+100*Systematic[[#This Row],[State]]</f>
        <v>519010906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519</v>
      </c>
      <c r="B8096" s="1">
        <f>IF(C8096=0,IF(B8095=Protocol!$V$20,1,B8095+1),B8095)</f>
        <v>1</v>
      </c>
      <c r="C8096" s="1">
        <f>IF(C8095+1=Protocol!$V$21,0,C8095+1)</f>
        <v>10</v>
      </c>
      <c r="D8096" s="1">
        <f t="shared" si="269"/>
        <v>1</v>
      </c>
      <c r="E8096" s="1" t="str">
        <f>INDEX(Protocol[Mark],MATCH(C8096,Protocol[Step],0))</f>
        <v>7Gp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519010001</v>
      </c>
      <c r="H8096" s="134">
        <f>Systematic[[#This Row],[SampleVariableLabel]]+100*Systematic[[#This Row],[State]]</f>
        <v>519011001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519</v>
      </c>
      <c r="B8097" s="1">
        <f>IF(C8097=0,IF(B8096=Protocol!$V$20,1,B8096+1),B8096)</f>
        <v>1</v>
      </c>
      <c r="C8097" s="1">
        <f>IF(C8096+1=Protocol!$V$21,0,C8096+1)</f>
        <v>11</v>
      </c>
      <c r="D8097" s="1">
        <f t="shared" si="269"/>
        <v>2</v>
      </c>
      <c r="E8097" s="1" t="str">
        <f>INDEX(Protocol[Mark],MATCH(C8097,Protocol[Step],0))</f>
        <v>8U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519010002</v>
      </c>
      <c r="H8097" s="134">
        <f>Systematic[[#This Row],[SampleVariableLabel]]+100*Systematic[[#This Row],[State]]</f>
        <v>519011102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519</v>
      </c>
      <c r="B8098" s="1">
        <f>IF(C8098=0,IF(B8097=Protocol!$V$20,1,B8097+1),B8097)</f>
        <v>1</v>
      </c>
      <c r="C8098" s="1">
        <f>IF(C8097+1=Protocol!$V$21,0,C8097+1)</f>
        <v>12</v>
      </c>
      <c r="D8098" s="1">
        <f t="shared" si="269"/>
        <v>3</v>
      </c>
      <c r="E8098" s="1" t="str">
        <f>INDEX(Protocol[Mark],MATCH(C8098,Protocol[Step],0))</f>
        <v>9Rot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519010003</v>
      </c>
      <c r="H8098" s="134">
        <f>Systematic[[#This Row],[SampleVariableLabel]]+100*Systematic[[#This Row],[State]]</f>
        <v>519011203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519</v>
      </c>
      <c r="B8099" s="1">
        <f>IF(C8099=0,IF(B8098=Protocol!$V$20,1,B8098+1),B8098)</f>
        <v>1</v>
      </c>
      <c r="C8099" s="1">
        <f>IF(C8098+1=Protocol!$V$21,0,C8098+1)</f>
        <v>13</v>
      </c>
      <c r="D8099" s="1">
        <f t="shared" si="269"/>
        <v>4</v>
      </c>
      <c r="E8099" s="1" t="str">
        <f>INDEX(Protocol[Mark],MATCH(C8099,Protocol[Step],0))</f>
        <v>10Ama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519010004</v>
      </c>
      <c r="H8099" s="134">
        <f>Systematic[[#This Row],[SampleVariableLabel]]+100*Systematic[[#This Row],[State]]</f>
        <v>519011304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520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R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520010005</v>
      </c>
      <c r="H8100" s="134">
        <f>Systematic[[#This Row],[SampleVariableLabel]]+100*Systematic[[#This Row],[State]]</f>
        <v>520010005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520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1Dig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520010006</v>
      </c>
      <c r="H8101" s="134">
        <f>Systematic[[#This Row],[SampleVariableLabel]]+100*Systematic[[#This Row],[State]]</f>
        <v>520010106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520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(D)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520010001</v>
      </c>
      <c r="H8102" s="134">
        <f>Systematic[[#This Row],[SampleVariableLabel]]+100*Systematic[[#This Row],[State]]</f>
        <v>520010201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520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(M.1)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520010002</v>
      </c>
      <c r="H8103" s="134">
        <f>Systematic[[#This Row],[SampleVariableLabel]]+100*Systematic[[#This Row],[State]]</f>
        <v>520010302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520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2Oct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520010003</v>
      </c>
      <c r="H8104" s="134">
        <f>Systematic[[#This Row],[SampleVariableLabel]]+100*Systematic[[#This Row],[State]]</f>
        <v>520010403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520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3M2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520010004</v>
      </c>
      <c r="H8105" s="134">
        <f>Systematic[[#This Row],[SampleVariableLabel]]+100*Systematic[[#This Row],[State]]</f>
        <v>520010504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520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M(c)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520010005</v>
      </c>
      <c r="H8106" s="134">
        <f>Systematic[[#This Row],[SampleVariableLabel]]+100*Systematic[[#This Row],[State]]</f>
        <v>520010605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520</v>
      </c>
      <c r="B8107" s="1">
        <f>IF(C8107=0,IF(B8106=Protocol!$V$20,1,B8106+1),B8106)</f>
        <v>1</v>
      </c>
      <c r="C8107" s="1">
        <f>IF(C8106+1=Protocol!$V$21,0,C8106+1)</f>
        <v>7</v>
      </c>
      <c r="D8107" s="1">
        <f t="shared" si="269"/>
        <v>6</v>
      </c>
      <c r="E8107" s="1" t="str">
        <f>INDEX(Protocol[Mark],MATCH(C8107,Protocol[Step],0))</f>
        <v>4P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520010006</v>
      </c>
      <c r="H8107" s="134">
        <f>Systematic[[#This Row],[SampleVariableLabel]]+100*Systematic[[#This Row],[State]]</f>
        <v>520010706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520</v>
      </c>
      <c r="B8108" s="1">
        <f>IF(C8108=0,IF(B8107=Protocol!$V$20,1,B8107+1),B8107)</f>
        <v>1</v>
      </c>
      <c r="C8108" s="1">
        <f>IF(C8107+1=Protocol!$V$21,0,C8107+1)</f>
        <v>8</v>
      </c>
      <c r="D8108" s="1">
        <f t="shared" si="269"/>
        <v>1</v>
      </c>
      <c r="E8108" s="1" t="str">
        <f>INDEX(Protocol[Mark],MATCH(C8108,Protocol[Step],0))</f>
        <v>5G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520010001</v>
      </c>
      <c r="H8108" s="134">
        <f>Systematic[[#This Row],[SampleVariableLabel]]+100*Systematic[[#This Row],[State]]</f>
        <v>520010801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520</v>
      </c>
      <c r="B8109" s="1">
        <f>IF(C8109=0,IF(B8108=Protocol!$V$20,1,B8108+1),B8108)</f>
        <v>1</v>
      </c>
      <c r="C8109" s="1">
        <f>IF(C8108+1=Protocol!$V$21,0,C8108+1)</f>
        <v>9</v>
      </c>
      <c r="D8109" s="1">
        <f t="shared" si="269"/>
        <v>2</v>
      </c>
      <c r="E8109" s="1" t="str">
        <f>INDEX(Protocol[Mark],MATCH(C8109,Protocol[Step],0))</f>
        <v>6S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520010002</v>
      </c>
      <c r="H8109" s="134">
        <f>Systematic[[#This Row],[SampleVariableLabel]]+100*Systematic[[#This Row],[State]]</f>
        <v>520010902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520</v>
      </c>
      <c r="B8110" s="1">
        <f>IF(C8110=0,IF(B8109=Protocol!$V$20,1,B8109+1),B8109)</f>
        <v>1</v>
      </c>
      <c r="C8110" s="1">
        <f>IF(C8109+1=Protocol!$V$21,0,C8109+1)</f>
        <v>10</v>
      </c>
      <c r="D8110" s="1">
        <f t="shared" si="269"/>
        <v>3</v>
      </c>
      <c r="E8110" s="1" t="str">
        <f>INDEX(Protocol[Mark],MATCH(C8110,Protocol[Step],0))</f>
        <v>7Gp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520010003</v>
      </c>
      <c r="H8110" s="134">
        <f>Systematic[[#This Row],[SampleVariableLabel]]+100*Systematic[[#This Row],[State]]</f>
        <v>520011003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520</v>
      </c>
      <c r="B8111" s="1">
        <f>IF(C8111=0,IF(B8110=Protocol!$V$20,1,B8110+1),B8110)</f>
        <v>1</v>
      </c>
      <c r="C8111" s="1">
        <f>IF(C8110+1=Protocol!$V$21,0,C8110+1)</f>
        <v>11</v>
      </c>
      <c r="D8111" s="1">
        <f t="shared" si="269"/>
        <v>4</v>
      </c>
      <c r="E8111" s="1" t="str">
        <f>INDEX(Protocol[Mark],MATCH(C8111,Protocol[Step],0))</f>
        <v>8U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520010004</v>
      </c>
      <c r="H8111" s="134">
        <f>Systematic[[#This Row],[SampleVariableLabel]]+100*Systematic[[#This Row],[State]]</f>
        <v>520011104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520</v>
      </c>
      <c r="B8112" s="1">
        <f>IF(C8112=0,IF(B8111=Protocol!$V$20,1,B8111+1),B8111)</f>
        <v>1</v>
      </c>
      <c r="C8112" s="1">
        <f>IF(C8111+1=Protocol!$V$21,0,C8111+1)</f>
        <v>12</v>
      </c>
      <c r="D8112" s="1">
        <f t="shared" si="269"/>
        <v>5</v>
      </c>
      <c r="E8112" s="1" t="str">
        <f>INDEX(Protocol[Mark],MATCH(C8112,Protocol[Step],0))</f>
        <v>9Rot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520010005</v>
      </c>
      <c r="H8112" s="134">
        <f>Systematic[[#This Row],[SampleVariableLabel]]+100*Systematic[[#This Row],[State]]</f>
        <v>520011205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520</v>
      </c>
      <c r="B8113" s="1">
        <f>IF(C8113=0,IF(B8112=Protocol!$V$20,1,B8112+1),B8112)</f>
        <v>1</v>
      </c>
      <c r="C8113" s="1">
        <f>IF(C8112+1=Protocol!$V$21,0,C8112+1)</f>
        <v>13</v>
      </c>
      <c r="D8113" s="1">
        <f t="shared" si="269"/>
        <v>6</v>
      </c>
      <c r="E8113" s="1" t="str">
        <f>INDEX(Protocol[Mark],MATCH(C8113,Protocol[Step],0))</f>
        <v>10Ama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520010006</v>
      </c>
      <c r="H8113" s="134">
        <f>Systematic[[#This Row],[SampleVariableLabel]]+100*Systematic[[#This Row],[State]]</f>
        <v>520011306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521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R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521010001</v>
      </c>
      <c r="H8114" s="134">
        <f>Systematic[[#This Row],[SampleVariableLabel]]+100*Systematic[[#This Row],[State]]</f>
        <v>521010001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521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521010002</v>
      </c>
      <c r="H8115" s="134">
        <f>Systematic[[#This Row],[SampleVariableLabel]]+100*Systematic[[#This Row],[State]]</f>
        <v>521010102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521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(D)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521010003</v>
      </c>
      <c r="H8116" s="134">
        <f>Systematic[[#This Row],[SampleVariableLabel]]+100*Systematic[[#This Row],[State]]</f>
        <v>521010203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521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(M.1)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521010004</v>
      </c>
      <c r="H8117" s="134">
        <f>Systematic[[#This Row],[SampleVariableLabel]]+100*Systematic[[#This Row],[State]]</f>
        <v>521010304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521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521010005</v>
      </c>
      <c r="H8118" s="134">
        <f>Systematic[[#This Row],[SampleVariableLabel]]+100*Systematic[[#This Row],[State]]</f>
        <v>521010405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521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3M2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521010006</v>
      </c>
      <c r="H8119" s="134">
        <f>Systematic[[#This Row],[SampleVariableLabel]]+100*Systematic[[#This Row],[State]]</f>
        <v>521010506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521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M(c)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521010001</v>
      </c>
      <c r="H8120" s="134">
        <f>Systematic[[#This Row],[SampleVariableLabel]]+100*Systematic[[#This Row],[State]]</f>
        <v>521010601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521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4P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521010002</v>
      </c>
      <c r="H8121" s="134">
        <f>Systematic[[#This Row],[SampleVariableLabel]]+100*Systematic[[#This Row],[State]]</f>
        <v>521010702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521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5G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521010003</v>
      </c>
      <c r="H8122" s="134">
        <f>Systematic[[#This Row],[SampleVariableLabel]]+100*Systematic[[#This Row],[State]]</f>
        <v>521010803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521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6S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521010004</v>
      </c>
      <c r="H8123" s="134">
        <f>Systematic[[#This Row],[SampleVariableLabel]]+100*Systematic[[#This Row],[State]]</f>
        <v>521010904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521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7Gp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521010005</v>
      </c>
      <c r="H8124" s="134">
        <f>Systematic[[#This Row],[SampleVariableLabel]]+100*Systematic[[#This Row],[State]]</f>
        <v>521011005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521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8U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521010006</v>
      </c>
      <c r="H8125" s="134">
        <f>Systematic[[#This Row],[SampleVariableLabel]]+100*Systematic[[#This Row],[State]]</f>
        <v>521011106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521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9Rot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521010001</v>
      </c>
      <c r="H8126" s="134">
        <f>Systematic[[#This Row],[SampleVariableLabel]]+100*Systematic[[#This Row],[State]]</f>
        <v>521011201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521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10Ama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521010002</v>
      </c>
      <c r="H8127" s="134">
        <f>Systematic[[#This Row],[SampleVariableLabel]]+100*Systematic[[#This Row],[State]]</f>
        <v>521011302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522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R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522010003</v>
      </c>
      <c r="H8128" s="134">
        <f>Systematic[[#This Row],[SampleVariableLabel]]+100*Systematic[[#This Row],[State]]</f>
        <v>522010003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522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1Dig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522010004</v>
      </c>
      <c r="H8129" s="134">
        <f>Systematic[[#This Row],[SampleVariableLabel]]+100*Systematic[[#This Row],[State]]</f>
        <v>522010104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522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(D)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522010005</v>
      </c>
      <c r="H8130" s="134">
        <f>Systematic[[#This Row],[SampleVariableLabel]]+100*Systematic[[#This Row],[State]]</f>
        <v>522010205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522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(M.1)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522010006</v>
      </c>
      <c r="H8131" s="134">
        <f>Systematic[[#This Row],[SampleVariableLabel]]+100*Systematic[[#This Row],[State]]</f>
        <v>522010306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522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2Oct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522010001</v>
      </c>
      <c r="H8132" s="134">
        <f>Systematic[[#This Row],[SampleVariableLabel]]+100*Systematic[[#This Row],[State]]</f>
        <v>522010401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522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3M2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522010002</v>
      </c>
      <c r="H8133" s="134">
        <f>Systematic[[#This Row],[SampleVariableLabel]]+100*Systematic[[#This Row],[State]]</f>
        <v>522010502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522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M(c)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522010003</v>
      </c>
      <c r="H8134" s="134">
        <f>Systematic[[#This Row],[SampleVariableLabel]]+100*Systematic[[#This Row],[State]]</f>
        <v>522010603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522</v>
      </c>
      <c r="B8135" s="1">
        <f>IF(C8135=0,IF(B8134=Protocol!$V$20,1,B8134+1),B8134)</f>
        <v>1</v>
      </c>
      <c r="C8135" s="1">
        <f>IF(C8134+1=Protocol!$V$21,0,C8134+1)</f>
        <v>7</v>
      </c>
      <c r="D8135" s="1">
        <f t="shared" si="271"/>
        <v>4</v>
      </c>
      <c r="E8135" s="1" t="str">
        <f>INDEX(Protocol[Mark],MATCH(C8135,Protocol[Step],0))</f>
        <v>4P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522010004</v>
      </c>
      <c r="H8135" s="134">
        <f>Systematic[[#This Row],[SampleVariableLabel]]+100*Systematic[[#This Row],[State]]</f>
        <v>522010704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522</v>
      </c>
      <c r="B8136" s="1">
        <f>IF(C8136=0,IF(B8135=Protocol!$V$20,1,B8135+1),B8135)</f>
        <v>1</v>
      </c>
      <c r="C8136" s="1">
        <f>IF(C8135+1=Protocol!$V$21,0,C8135+1)</f>
        <v>8</v>
      </c>
      <c r="D8136" s="1">
        <f t="shared" si="271"/>
        <v>5</v>
      </c>
      <c r="E8136" s="1" t="str">
        <f>INDEX(Protocol[Mark],MATCH(C8136,Protocol[Step],0))</f>
        <v>5G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522010005</v>
      </c>
      <c r="H8136" s="134">
        <f>Systematic[[#This Row],[SampleVariableLabel]]+100*Systematic[[#This Row],[State]]</f>
        <v>522010805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522</v>
      </c>
      <c r="B8137" s="1">
        <f>IF(C8137=0,IF(B8136=Protocol!$V$20,1,B8136+1),B8136)</f>
        <v>1</v>
      </c>
      <c r="C8137" s="1">
        <f>IF(C8136+1=Protocol!$V$21,0,C8136+1)</f>
        <v>9</v>
      </c>
      <c r="D8137" s="1">
        <f t="shared" si="271"/>
        <v>6</v>
      </c>
      <c r="E8137" s="1" t="str">
        <f>INDEX(Protocol[Mark],MATCH(C8137,Protocol[Step],0))</f>
        <v>6S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522010006</v>
      </c>
      <c r="H8137" s="134">
        <f>Systematic[[#This Row],[SampleVariableLabel]]+100*Systematic[[#This Row],[State]]</f>
        <v>522010906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522</v>
      </c>
      <c r="B8138" s="1">
        <f>IF(C8138=0,IF(B8137=Protocol!$V$20,1,B8137+1),B8137)</f>
        <v>1</v>
      </c>
      <c r="C8138" s="1">
        <f>IF(C8137+1=Protocol!$V$21,0,C8137+1)</f>
        <v>10</v>
      </c>
      <c r="D8138" s="1">
        <f t="shared" si="271"/>
        <v>1</v>
      </c>
      <c r="E8138" s="1" t="str">
        <f>INDEX(Protocol[Mark],MATCH(C8138,Protocol[Step],0))</f>
        <v>7Gp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522010001</v>
      </c>
      <c r="H8138" s="134">
        <f>Systematic[[#This Row],[SampleVariableLabel]]+100*Systematic[[#This Row],[State]]</f>
        <v>522011001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522</v>
      </c>
      <c r="B8139" s="1">
        <f>IF(C8139=0,IF(B8138=Protocol!$V$20,1,B8138+1),B8138)</f>
        <v>1</v>
      </c>
      <c r="C8139" s="1">
        <f>IF(C8138+1=Protocol!$V$21,0,C8138+1)</f>
        <v>11</v>
      </c>
      <c r="D8139" s="1">
        <f t="shared" si="271"/>
        <v>2</v>
      </c>
      <c r="E8139" s="1" t="str">
        <f>INDEX(Protocol[Mark],MATCH(C8139,Protocol[Step],0))</f>
        <v>8U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522010002</v>
      </c>
      <c r="H8139" s="134">
        <f>Systematic[[#This Row],[SampleVariableLabel]]+100*Systematic[[#This Row],[State]]</f>
        <v>522011102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522</v>
      </c>
      <c r="B8140" s="1">
        <f>IF(C8140=0,IF(B8139=Protocol!$V$20,1,B8139+1),B8139)</f>
        <v>1</v>
      </c>
      <c r="C8140" s="1">
        <f>IF(C8139+1=Protocol!$V$21,0,C8139+1)</f>
        <v>12</v>
      </c>
      <c r="D8140" s="1">
        <f t="shared" si="271"/>
        <v>3</v>
      </c>
      <c r="E8140" s="1" t="str">
        <f>INDEX(Protocol[Mark],MATCH(C8140,Protocol[Step],0))</f>
        <v>9Rot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522010003</v>
      </c>
      <c r="H8140" s="134">
        <f>Systematic[[#This Row],[SampleVariableLabel]]+100*Systematic[[#This Row],[State]]</f>
        <v>522011203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522</v>
      </c>
      <c r="B8141" s="1">
        <f>IF(C8141=0,IF(B8140=Protocol!$V$20,1,B8140+1),B8140)</f>
        <v>1</v>
      </c>
      <c r="C8141" s="1">
        <f>IF(C8140+1=Protocol!$V$21,0,C8140+1)</f>
        <v>13</v>
      </c>
      <c r="D8141" s="1">
        <f t="shared" si="271"/>
        <v>4</v>
      </c>
      <c r="E8141" s="1" t="str">
        <f>INDEX(Protocol[Mark],MATCH(C8141,Protocol[Step],0))</f>
        <v>10Ama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522010004</v>
      </c>
      <c r="H8141" s="134">
        <f>Systematic[[#This Row],[SampleVariableLabel]]+100*Systematic[[#This Row],[State]]</f>
        <v>522011304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523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R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523010005</v>
      </c>
      <c r="H8142" s="134">
        <f>Systematic[[#This Row],[SampleVariableLabel]]+100*Systematic[[#This Row],[State]]</f>
        <v>523010005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523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1Dig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523010006</v>
      </c>
      <c r="H8143" s="134">
        <f>Systematic[[#This Row],[SampleVariableLabel]]+100*Systematic[[#This Row],[State]]</f>
        <v>523010106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523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(D)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523010001</v>
      </c>
      <c r="H8144" s="134">
        <f>Systematic[[#This Row],[SampleVariableLabel]]+100*Systematic[[#This Row],[State]]</f>
        <v>523010201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523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(M.1)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523010002</v>
      </c>
      <c r="H8145" s="134">
        <f>Systematic[[#This Row],[SampleVariableLabel]]+100*Systematic[[#This Row],[State]]</f>
        <v>523010302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523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2Oct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523010003</v>
      </c>
      <c r="H8146" s="134">
        <f>Systematic[[#This Row],[SampleVariableLabel]]+100*Systematic[[#This Row],[State]]</f>
        <v>523010403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523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3M2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523010004</v>
      </c>
      <c r="H8147" s="134">
        <f>Systematic[[#This Row],[SampleVariableLabel]]+100*Systematic[[#This Row],[State]]</f>
        <v>523010504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523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M(c)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523010005</v>
      </c>
      <c r="H8148" s="134">
        <f>Systematic[[#This Row],[SampleVariableLabel]]+100*Systematic[[#This Row],[State]]</f>
        <v>523010605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523</v>
      </c>
      <c r="B8149" s="1">
        <f>IF(C8149=0,IF(B8148=Protocol!$V$20,1,B8148+1),B8148)</f>
        <v>1</v>
      </c>
      <c r="C8149" s="1">
        <f>IF(C8148+1=Protocol!$V$21,0,C8148+1)</f>
        <v>7</v>
      </c>
      <c r="D8149" s="1">
        <f t="shared" si="271"/>
        <v>6</v>
      </c>
      <c r="E8149" s="1" t="str">
        <f>INDEX(Protocol[Mark],MATCH(C8149,Protocol[Step],0))</f>
        <v>4P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523010006</v>
      </c>
      <c r="H8149" s="134">
        <f>Systematic[[#This Row],[SampleVariableLabel]]+100*Systematic[[#This Row],[State]]</f>
        <v>523010706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523</v>
      </c>
      <c r="B8150" s="1">
        <f>IF(C8150=0,IF(B8149=Protocol!$V$20,1,B8149+1),B8149)</f>
        <v>1</v>
      </c>
      <c r="C8150" s="1">
        <f>IF(C8149+1=Protocol!$V$21,0,C8149+1)</f>
        <v>8</v>
      </c>
      <c r="D8150" s="1">
        <f t="shared" si="271"/>
        <v>1</v>
      </c>
      <c r="E8150" s="1" t="str">
        <f>INDEX(Protocol[Mark],MATCH(C8150,Protocol[Step],0))</f>
        <v>5G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523010001</v>
      </c>
      <c r="H8150" s="134">
        <f>Systematic[[#This Row],[SampleVariableLabel]]+100*Systematic[[#This Row],[State]]</f>
        <v>523010801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523</v>
      </c>
      <c r="B8151" s="1">
        <f>IF(C8151=0,IF(B8150=Protocol!$V$20,1,B8150+1),B8150)</f>
        <v>1</v>
      </c>
      <c r="C8151" s="1">
        <f>IF(C8150+1=Protocol!$V$21,0,C8150+1)</f>
        <v>9</v>
      </c>
      <c r="D8151" s="1">
        <f t="shared" si="271"/>
        <v>2</v>
      </c>
      <c r="E8151" s="1" t="str">
        <f>INDEX(Protocol[Mark],MATCH(C8151,Protocol[Step],0))</f>
        <v>6S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523010002</v>
      </c>
      <c r="H8151" s="134">
        <f>Systematic[[#This Row],[SampleVariableLabel]]+100*Systematic[[#This Row],[State]]</f>
        <v>523010902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523</v>
      </c>
      <c r="B8152" s="1">
        <f>IF(C8152=0,IF(B8151=Protocol!$V$20,1,B8151+1),B8151)</f>
        <v>1</v>
      </c>
      <c r="C8152" s="1">
        <f>IF(C8151+1=Protocol!$V$21,0,C8151+1)</f>
        <v>10</v>
      </c>
      <c r="D8152" s="1">
        <f t="shared" si="271"/>
        <v>3</v>
      </c>
      <c r="E8152" s="1" t="str">
        <f>INDEX(Protocol[Mark],MATCH(C8152,Protocol[Step],0))</f>
        <v>7Gp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523010003</v>
      </c>
      <c r="H8152" s="134">
        <f>Systematic[[#This Row],[SampleVariableLabel]]+100*Systematic[[#This Row],[State]]</f>
        <v>523011003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523</v>
      </c>
      <c r="B8153" s="1">
        <f>IF(C8153=0,IF(B8152=Protocol!$V$20,1,B8152+1),B8152)</f>
        <v>1</v>
      </c>
      <c r="C8153" s="1">
        <f>IF(C8152+1=Protocol!$V$21,0,C8152+1)</f>
        <v>11</v>
      </c>
      <c r="D8153" s="1">
        <f t="shared" si="271"/>
        <v>4</v>
      </c>
      <c r="E8153" s="1" t="str">
        <f>INDEX(Protocol[Mark],MATCH(C8153,Protocol[Step],0))</f>
        <v>8U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523010004</v>
      </c>
      <c r="H8153" s="134">
        <f>Systematic[[#This Row],[SampleVariableLabel]]+100*Systematic[[#This Row],[State]]</f>
        <v>523011104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523</v>
      </c>
      <c r="B8154" s="1">
        <f>IF(C8154=0,IF(B8153=Protocol!$V$20,1,B8153+1),B8153)</f>
        <v>1</v>
      </c>
      <c r="C8154" s="1">
        <f>IF(C8153+1=Protocol!$V$21,0,C8153+1)</f>
        <v>12</v>
      </c>
      <c r="D8154" s="1">
        <f t="shared" si="271"/>
        <v>5</v>
      </c>
      <c r="E8154" s="1" t="str">
        <f>INDEX(Protocol[Mark],MATCH(C8154,Protocol[Step],0))</f>
        <v>9Rot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523010005</v>
      </c>
      <c r="H8154" s="134">
        <f>Systematic[[#This Row],[SampleVariableLabel]]+100*Systematic[[#This Row],[State]]</f>
        <v>523011205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523</v>
      </c>
      <c r="B8155" s="1">
        <f>IF(C8155=0,IF(B8154=Protocol!$V$20,1,B8154+1),B8154)</f>
        <v>1</v>
      </c>
      <c r="C8155" s="1">
        <f>IF(C8154+1=Protocol!$V$21,0,C8154+1)</f>
        <v>13</v>
      </c>
      <c r="D8155" s="1">
        <f t="shared" si="271"/>
        <v>6</v>
      </c>
      <c r="E8155" s="1" t="str">
        <f>INDEX(Protocol[Mark],MATCH(C8155,Protocol[Step],0))</f>
        <v>10Ama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523010006</v>
      </c>
      <c r="H8155" s="134">
        <f>Systematic[[#This Row],[SampleVariableLabel]]+100*Systematic[[#This Row],[State]]</f>
        <v>523011306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524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R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524010001</v>
      </c>
      <c r="H8156" s="134">
        <f>Systematic[[#This Row],[SampleVariableLabel]]+100*Systematic[[#This Row],[State]]</f>
        <v>524010001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524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1Dig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524010002</v>
      </c>
      <c r="H8157" s="134">
        <f>Systematic[[#This Row],[SampleVariableLabel]]+100*Systematic[[#This Row],[State]]</f>
        <v>524010102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524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(D)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524010003</v>
      </c>
      <c r="H8158" s="134">
        <f>Systematic[[#This Row],[SampleVariableLabel]]+100*Systematic[[#This Row],[State]]</f>
        <v>524010203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524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(M.1)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524010004</v>
      </c>
      <c r="H8159" s="134">
        <f>Systematic[[#This Row],[SampleVariableLabel]]+100*Systematic[[#This Row],[State]]</f>
        <v>524010304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524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2Oct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524010005</v>
      </c>
      <c r="H8160" s="134">
        <f>Systematic[[#This Row],[SampleVariableLabel]]+100*Systematic[[#This Row],[State]]</f>
        <v>524010405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524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3M2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524010006</v>
      </c>
      <c r="H8161" s="134">
        <f>Systematic[[#This Row],[SampleVariableLabel]]+100*Systematic[[#This Row],[State]]</f>
        <v>524010506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524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M(c)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524010001</v>
      </c>
      <c r="H8162" s="134">
        <f>Systematic[[#This Row],[SampleVariableLabel]]+100*Systematic[[#This Row],[State]]</f>
        <v>524010601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524</v>
      </c>
      <c r="B8163" s="1">
        <f>IF(C8163=0,IF(B8162=Protocol!$V$20,1,B8162+1),B8162)</f>
        <v>1</v>
      </c>
      <c r="C8163" s="1">
        <f>IF(C8162+1=Protocol!$V$21,0,C8162+1)</f>
        <v>7</v>
      </c>
      <c r="D8163" s="1">
        <f t="shared" si="271"/>
        <v>2</v>
      </c>
      <c r="E8163" s="1" t="str">
        <f>INDEX(Protocol[Mark],MATCH(C8163,Protocol[Step],0))</f>
        <v>4P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524010002</v>
      </c>
      <c r="H8163" s="134">
        <f>Systematic[[#This Row],[SampleVariableLabel]]+100*Systematic[[#This Row],[State]]</f>
        <v>524010702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524</v>
      </c>
      <c r="B8164" s="1">
        <f>IF(C8164=0,IF(B8163=Protocol!$V$20,1,B8163+1),B8163)</f>
        <v>1</v>
      </c>
      <c r="C8164" s="1">
        <f>IF(C8163+1=Protocol!$V$21,0,C8163+1)</f>
        <v>8</v>
      </c>
      <c r="D8164" s="1">
        <f t="shared" si="271"/>
        <v>3</v>
      </c>
      <c r="E8164" s="1" t="str">
        <f>INDEX(Protocol[Mark],MATCH(C8164,Protocol[Step],0))</f>
        <v>5G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524010003</v>
      </c>
      <c r="H8164" s="134">
        <f>Systematic[[#This Row],[SampleVariableLabel]]+100*Systematic[[#This Row],[State]]</f>
        <v>524010803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524</v>
      </c>
      <c r="B8165" s="1">
        <f>IF(C8165=0,IF(B8164=Protocol!$V$20,1,B8164+1),B8164)</f>
        <v>1</v>
      </c>
      <c r="C8165" s="1">
        <f>IF(C8164+1=Protocol!$V$21,0,C8164+1)</f>
        <v>9</v>
      </c>
      <c r="D8165" s="1">
        <f t="shared" si="271"/>
        <v>4</v>
      </c>
      <c r="E8165" s="1" t="str">
        <f>INDEX(Protocol[Mark],MATCH(C8165,Protocol[Step],0))</f>
        <v>6S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524010004</v>
      </c>
      <c r="H8165" s="134">
        <f>Systematic[[#This Row],[SampleVariableLabel]]+100*Systematic[[#This Row],[State]]</f>
        <v>524010904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524</v>
      </c>
      <c r="B8166" s="1">
        <f>IF(C8166=0,IF(B8165=Protocol!$V$20,1,B8165+1),B8165)</f>
        <v>1</v>
      </c>
      <c r="C8166" s="1">
        <f>IF(C8165+1=Protocol!$V$21,0,C8165+1)</f>
        <v>10</v>
      </c>
      <c r="D8166" s="1">
        <f t="shared" si="271"/>
        <v>5</v>
      </c>
      <c r="E8166" s="1" t="str">
        <f>INDEX(Protocol[Mark],MATCH(C8166,Protocol[Step],0))</f>
        <v>7Gp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524010005</v>
      </c>
      <c r="H8166" s="134">
        <f>Systematic[[#This Row],[SampleVariableLabel]]+100*Systematic[[#This Row],[State]]</f>
        <v>524011005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524</v>
      </c>
      <c r="B8167" s="1">
        <f>IF(C8167=0,IF(B8166=Protocol!$V$20,1,B8166+1),B8166)</f>
        <v>1</v>
      </c>
      <c r="C8167" s="1">
        <f>IF(C8166+1=Protocol!$V$21,0,C8166+1)</f>
        <v>11</v>
      </c>
      <c r="D8167" s="1">
        <f t="shared" si="271"/>
        <v>6</v>
      </c>
      <c r="E8167" s="1" t="str">
        <f>INDEX(Protocol[Mark],MATCH(C8167,Protocol[Step],0))</f>
        <v>8U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524010006</v>
      </c>
      <c r="H8167" s="134">
        <f>Systematic[[#This Row],[SampleVariableLabel]]+100*Systematic[[#This Row],[State]]</f>
        <v>524011106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524</v>
      </c>
      <c r="B8168" s="1">
        <f>IF(C8168=0,IF(B8167=Protocol!$V$20,1,B8167+1),B8167)</f>
        <v>1</v>
      </c>
      <c r="C8168" s="1">
        <f>IF(C8167+1=Protocol!$V$21,0,C8167+1)</f>
        <v>12</v>
      </c>
      <c r="D8168" s="1">
        <f t="shared" si="271"/>
        <v>1</v>
      </c>
      <c r="E8168" s="1" t="str">
        <f>INDEX(Protocol[Mark],MATCH(C8168,Protocol[Step],0))</f>
        <v>9Rot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524010001</v>
      </c>
      <c r="H8168" s="134">
        <f>Systematic[[#This Row],[SampleVariableLabel]]+100*Systematic[[#This Row],[State]]</f>
        <v>524011201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524</v>
      </c>
      <c r="B8169" s="1">
        <f>IF(C8169=0,IF(B8168=Protocol!$V$20,1,B8168+1),B8168)</f>
        <v>1</v>
      </c>
      <c r="C8169" s="1">
        <f>IF(C8168+1=Protocol!$V$21,0,C8168+1)</f>
        <v>13</v>
      </c>
      <c r="D8169" s="1">
        <f t="shared" si="271"/>
        <v>2</v>
      </c>
      <c r="E8169" s="1" t="str">
        <f>INDEX(Protocol[Mark],MATCH(C8169,Protocol[Step],0))</f>
        <v>10Ama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524010002</v>
      </c>
      <c r="H8169" s="134">
        <f>Systematic[[#This Row],[SampleVariableLabel]]+100*Systematic[[#This Row],[State]]</f>
        <v>524011302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525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R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525010003</v>
      </c>
      <c r="H8170" s="134">
        <f>Systematic[[#This Row],[SampleVariableLabel]]+100*Systematic[[#This Row],[State]]</f>
        <v>525010003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525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1Dig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525010004</v>
      </c>
      <c r="H8171" s="134">
        <f>Systematic[[#This Row],[SampleVariableLabel]]+100*Systematic[[#This Row],[State]]</f>
        <v>525010104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525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(D)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525010005</v>
      </c>
      <c r="H8172" s="134">
        <f>Systematic[[#This Row],[SampleVariableLabel]]+100*Systematic[[#This Row],[State]]</f>
        <v>525010205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525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(M.1)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525010006</v>
      </c>
      <c r="H8173" s="134">
        <f>Systematic[[#This Row],[SampleVariableLabel]]+100*Systematic[[#This Row],[State]]</f>
        <v>525010306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525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2Oct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525010001</v>
      </c>
      <c r="H8174" s="134">
        <f>Systematic[[#This Row],[SampleVariableLabel]]+100*Systematic[[#This Row],[State]]</f>
        <v>525010401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525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3M2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525010002</v>
      </c>
      <c r="H8175" s="134">
        <f>Systematic[[#This Row],[SampleVariableLabel]]+100*Systematic[[#This Row],[State]]</f>
        <v>525010502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525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M(c)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525010003</v>
      </c>
      <c r="H8176" s="134">
        <f>Systematic[[#This Row],[SampleVariableLabel]]+100*Systematic[[#This Row],[State]]</f>
        <v>525010603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525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4P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525010004</v>
      </c>
      <c r="H8177" s="134">
        <f>Systematic[[#This Row],[SampleVariableLabel]]+100*Systematic[[#This Row],[State]]</f>
        <v>525010704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525</v>
      </c>
      <c r="B8178" s="1">
        <f>IF(C8178=0,IF(B8177=Protocol!$V$20,1,B8177+1),B8177)</f>
        <v>1</v>
      </c>
      <c r="C8178" s="1">
        <f>IF(C8177+1=Protocol!$V$21,0,C8177+1)</f>
        <v>8</v>
      </c>
      <c r="D8178" s="1">
        <f t="shared" si="271"/>
        <v>5</v>
      </c>
      <c r="E8178" s="1" t="str">
        <f>INDEX(Protocol[Mark],MATCH(C8178,Protocol[Step],0))</f>
        <v>5G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525010005</v>
      </c>
      <c r="H8178" s="134">
        <f>Systematic[[#This Row],[SampleVariableLabel]]+100*Systematic[[#This Row],[State]]</f>
        <v>525010805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525</v>
      </c>
      <c r="B8179" s="1">
        <f>IF(C8179=0,IF(B8178=Protocol!$V$20,1,B8178+1),B8178)</f>
        <v>1</v>
      </c>
      <c r="C8179" s="1">
        <f>IF(C8178+1=Protocol!$V$21,0,C8178+1)</f>
        <v>9</v>
      </c>
      <c r="D8179" s="1">
        <f t="shared" si="271"/>
        <v>6</v>
      </c>
      <c r="E8179" s="1" t="str">
        <f>INDEX(Protocol[Mark],MATCH(C8179,Protocol[Step],0))</f>
        <v>6S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525010006</v>
      </c>
      <c r="H8179" s="134">
        <f>Systematic[[#This Row],[SampleVariableLabel]]+100*Systematic[[#This Row],[State]]</f>
        <v>525010906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525</v>
      </c>
      <c r="B8180" s="1">
        <f>IF(C8180=0,IF(B8179=Protocol!$V$20,1,B8179+1),B8179)</f>
        <v>1</v>
      </c>
      <c r="C8180" s="1">
        <f>IF(C8179+1=Protocol!$V$21,0,C8179+1)</f>
        <v>10</v>
      </c>
      <c r="D8180" s="1">
        <f t="shared" si="271"/>
        <v>1</v>
      </c>
      <c r="E8180" s="1" t="str">
        <f>INDEX(Protocol[Mark],MATCH(C8180,Protocol[Step],0))</f>
        <v>7Gp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525010001</v>
      </c>
      <c r="H8180" s="134">
        <f>Systematic[[#This Row],[SampleVariableLabel]]+100*Systematic[[#This Row],[State]]</f>
        <v>525011001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525</v>
      </c>
      <c r="B8181" s="1">
        <f>IF(C8181=0,IF(B8180=Protocol!$V$20,1,B8180+1),B8180)</f>
        <v>1</v>
      </c>
      <c r="C8181" s="1">
        <f>IF(C8180+1=Protocol!$V$21,0,C8180+1)</f>
        <v>11</v>
      </c>
      <c r="D8181" s="1">
        <f t="shared" si="271"/>
        <v>2</v>
      </c>
      <c r="E8181" s="1" t="str">
        <f>INDEX(Protocol[Mark],MATCH(C8181,Protocol[Step],0))</f>
        <v>8U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525010002</v>
      </c>
      <c r="H8181" s="134">
        <f>Systematic[[#This Row],[SampleVariableLabel]]+100*Systematic[[#This Row],[State]]</f>
        <v>525011102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525</v>
      </c>
      <c r="B8182" s="1">
        <f>IF(C8182=0,IF(B8181=Protocol!$V$20,1,B8181+1),B8181)</f>
        <v>1</v>
      </c>
      <c r="C8182" s="1">
        <f>IF(C8181+1=Protocol!$V$21,0,C8181+1)</f>
        <v>12</v>
      </c>
      <c r="D8182" s="1">
        <f t="shared" si="271"/>
        <v>3</v>
      </c>
      <c r="E8182" s="1" t="str">
        <f>INDEX(Protocol[Mark],MATCH(C8182,Protocol[Step],0))</f>
        <v>9Rot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525010003</v>
      </c>
      <c r="H8182" s="134">
        <f>Systematic[[#This Row],[SampleVariableLabel]]+100*Systematic[[#This Row],[State]]</f>
        <v>525011203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525</v>
      </c>
      <c r="B8183" s="1">
        <f>IF(C8183=0,IF(B8182=Protocol!$V$20,1,B8182+1),B8182)</f>
        <v>1</v>
      </c>
      <c r="C8183" s="1">
        <f>IF(C8182+1=Protocol!$V$21,0,C8182+1)</f>
        <v>13</v>
      </c>
      <c r="D8183" s="1">
        <f t="shared" si="271"/>
        <v>4</v>
      </c>
      <c r="E8183" s="1" t="str">
        <f>INDEX(Protocol[Mark],MATCH(C8183,Protocol[Step],0))</f>
        <v>10Ama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525010004</v>
      </c>
      <c r="H8183" s="134">
        <f>Systematic[[#This Row],[SampleVariableLabel]]+100*Systematic[[#This Row],[State]]</f>
        <v>525011304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526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R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526010005</v>
      </c>
      <c r="H8184" s="134">
        <f>Systematic[[#This Row],[SampleVariableLabel]]+100*Systematic[[#This Row],[State]]</f>
        <v>526010005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526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1Dig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526010006</v>
      </c>
      <c r="H8185" s="134">
        <f>Systematic[[#This Row],[SampleVariableLabel]]+100*Systematic[[#This Row],[State]]</f>
        <v>526010106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526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(D)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526010001</v>
      </c>
      <c r="H8186" s="134">
        <f>Systematic[[#This Row],[SampleVariableLabel]]+100*Systematic[[#This Row],[State]]</f>
        <v>526010201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526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(M.1)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526010002</v>
      </c>
      <c r="H8187" s="134">
        <f>Systematic[[#This Row],[SampleVariableLabel]]+100*Systematic[[#This Row],[State]]</f>
        <v>526010302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526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2Oct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526010003</v>
      </c>
      <c r="H8188" s="134">
        <f>Systematic[[#This Row],[SampleVariableLabel]]+100*Systematic[[#This Row],[State]]</f>
        <v>526010403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526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3M2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526010004</v>
      </c>
      <c r="H8189" s="134">
        <f>Systematic[[#This Row],[SampleVariableLabel]]+100*Systematic[[#This Row],[State]]</f>
        <v>526010504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526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M(c)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526010005</v>
      </c>
      <c r="H8190" s="134">
        <f>Systematic[[#This Row],[SampleVariableLabel]]+100*Systematic[[#This Row],[State]]</f>
        <v>526010605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526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4P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526010006</v>
      </c>
      <c r="H8191" s="134">
        <f>Systematic[[#This Row],[SampleVariableLabel]]+100*Systematic[[#This Row],[State]]</f>
        <v>526010706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526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5G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526010001</v>
      </c>
      <c r="H8192" s="134">
        <f>Systematic[[#This Row],[SampleVariableLabel]]+100*Systematic[[#This Row],[State]]</f>
        <v>526010801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526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6S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526010002</v>
      </c>
      <c r="H8193" s="134">
        <f>Systematic[[#This Row],[SampleVariableLabel]]+100*Systematic[[#This Row],[State]]</f>
        <v>526010902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526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7Gp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526010003</v>
      </c>
      <c r="H8194" s="134">
        <f>Systematic[[#This Row],[SampleVariableLabel]]+100*Systematic[[#This Row],[State]]</f>
        <v>526011003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526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8U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526010004</v>
      </c>
      <c r="H8195" s="134">
        <f>Systematic[[#This Row],[SampleVariableLabel]]+100*Systematic[[#This Row],[State]]</f>
        <v>526011104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526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9Rot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526010005</v>
      </c>
      <c r="H8196" s="134">
        <f>Systematic[[#This Row],[SampleVariableLabel]]+100*Systematic[[#This Row],[State]]</f>
        <v>526011205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526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10Ama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526010006</v>
      </c>
      <c r="H8197" s="134">
        <f>Systematic[[#This Row],[SampleVariableLabel]]+100*Systematic[[#This Row],[State]]</f>
        <v>526011306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527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R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527010001</v>
      </c>
      <c r="H8198" s="134">
        <f>Systematic[[#This Row],[SampleVariableLabel]]+100*Systematic[[#This Row],[State]]</f>
        <v>527010001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527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527010002</v>
      </c>
      <c r="H8199" s="134">
        <f>Systematic[[#This Row],[SampleVariableLabel]]+100*Systematic[[#This Row],[State]]</f>
        <v>527010102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527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(D)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527010003</v>
      </c>
      <c r="H8200" s="134">
        <f>Systematic[[#This Row],[SampleVariableLabel]]+100*Systematic[[#This Row],[State]]</f>
        <v>527010203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527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(M.1)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527010004</v>
      </c>
      <c r="H8201" s="134">
        <f>Systematic[[#This Row],[SampleVariableLabel]]+100*Systematic[[#This Row],[State]]</f>
        <v>527010304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527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2Oct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527010005</v>
      </c>
      <c r="H8202" s="134">
        <f>Systematic[[#This Row],[SampleVariableLabel]]+100*Systematic[[#This Row],[State]]</f>
        <v>527010405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527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3M2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527010006</v>
      </c>
      <c r="H8203" s="134">
        <f>Systematic[[#This Row],[SampleVariableLabel]]+100*Systematic[[#This Row],[State]]</f>
        <v>527010506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527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M(c)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527010001</v>
      </c>
      <c r="H8204" s="134">
        <f>Systematic[[#This Row],[SampleVariableLabel]]+100*Systematic[[#This Row],[State]]</f>
        <v>527010601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527</v>
      </c>
      <c r="B8205" s="1">
        <f>IF(C8205=0,IF(B8204=Protocol!$V$20,1,B8204+1),B8204)</f>
        <v>1</v>
      </c>
      <c r="C8205" s="1">
        <f>IF(C8204+1=Protocol!$V$21,0,C8204+1)</f>
        <v>7</v>
      </c>
      <c r="D8205" s="1">
        <f t="shared" si="273"/>
        <v>2</v>
      </c>
      <c r="E8205" s="1" t="str">
        <f>INDEX(Protocol[Mark],MATCH(C8205,Protocol[Step],0))</f>
        <v>4P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527010002</v>
      </c>
      <c r="H8205" s="134">
        <f>Systematic[[#This Row],[SampleVariableLabel]]+100*Systematic[[#This Row],[State]]</f>
        <v>527010702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527</v>
      </c>
      <c r="B8206" s="1">
        <f>IF(C8206=0,IF(B8205=Protocol!$V$20,1,B8205+1),B8205)</f>
        <v>1</v>
      </c>
      <c r="C8206" s="1">
        <f>IF(C8205+1=Protocol!$V$21,0,C8205+1)</f>
        <v>8</v>
      </c>
      <c r="D8206" s="1">
        <f t="shared" si="273"/>
        <v>3</v>
      </c>
      <c r="E8206" s="1" t="str">
        <f>INDEX(Protocol[Mark],MATCH(C8206,Protocol[Step],0))</f>
        <v>5G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527010003</v>
      </c>
      <c r="H8206" s="134">
        <f>Systematic[[#This Row],[SampleVariableLabel]]+100*Systematic[[#This Row],[State]]</f>
        <v>527010803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527</v>
      </c>
      <c r="B8207" s="1">
        <f>IF(C8207=0,IF(B8206=Protocol!$V$20,1,B8206+1),B8206)</f>
        <v>1</v>
      </c>
      <c r="C8207" s="1">
        <f>IF(C8206+1=Protocol!$V$21,0,C8206+1)</f>
        <v>9</v>
      </c>
      <c r="D8207" s="1">
        <f t="shared" si="273"/>
        <v>4</v>
      </c>
      <c r="E8207" s="1" t="str">
        <f>INDEX(Protocol[Mark],MATCH(C8207,Protocol[Step],0))</f>
        <v>6S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527010004</v>
      </c>
      <c r="H8207" s="134">
        <f>Systematic[[#This Row],[SampleVariableLabel]]+100*Systematic[[#This Row],[State]]</f>
        <v>527010904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527</v>
      </c>
      <c r="B8208" s="1">
        <f>IF(C8208=0,IF(B8207=Protocol!$V$20,1,B8207+1),B8207)</f>
        <v>1</v>
      </c>
      <c r="C8208" s="1">
        <f>IF(C8207+1=Protocol!$V$21,0,C8207+1)</f>
        <v>10</v>
      </c>
      <c r="D8208" s="1">
        <f t="shared" si="273"/>
        <v>5</v>
      </c>
      <c r="E8208" s="1" t="str">
        <f>INDEX(Protocol[Mark],MATCH(C8208,Protocol[Step],0))</f>
        <v>7Gp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527010005</v>
      </c>
      <c r="H8208" s="134">
        <f>Systematic[[#This Row],[SampleVariableLabel]]+100*Systematic[[#This Row],[State]]</f>
        <v>527011005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527</v>
      </c>
      <c r="B8209" s="1">
        <f>IF(C8209=0,IF(B8208=Protocol!$V$20,1,B8208+1),B8208)</f>
        <v>1</v>
      </c>
      <c r="C8209" s="1">
        <f>IF(C8208+1=Protocol!$V$21,0,C8208+1)</f>
        <v>11</v>
      </c>
      <c r="D8209" s="1">
        <f t="shared" si="273"/>
        <v>6</v>
      </c>
      <c r="E8209" s="1" t="str">
        <f>INDEX(Protocol[Mark],MATCH(C8209,Protocol[Step],0))</f>
        <v>8U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527010006</v>
      </c>
      <c r="H8209" s="134">
        <f>Systematic[[#This Row],[SampleVariableLabel]]+100*Systematic[[#This Row],[State]]</f>
        <v>527011106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527</v>
      </c>
      <c r="B8210" s="1">
        <f>IF(C8210=0,IF(B8209=Protocol!$V$20,1,B8209+1),B8209)</f>
        <v>1</v>
      </c>
      <c r="C8210" s="1">
        <f>IF(C8209+1=Protocol!$V$21,0,C8209+1)</f>
        <v>12</v>
      </c>
      <c r="D8210" s="1">
        <f t="shared" si="273"/>
        <v>1</v>
      </c>
      <c r="E8210" s="1" t="str">
        <f>INDEX(Protocol[Mark],MATCH(C8210,Protocol[Step],0))</f>
        <v>9Rot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527010001</v>
      </c>
      <c r="H8210" s="134">
        <f>Systematic[[#This Row],[SampleVariableLabel]]+100*Systematic[[#This Row],[State]]</f>
        <v>527011201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527</v>
      </c>
      <c r="B8211" s="1">
        <f>IF(C8211=0,IF(B8210=Protocol!$V$20,1,B8210+1),B8210)</f>
        <v>1</v>
      </c>
      <c r="C8211" s="1">
        <f>IF(C8210+1=Protocol!$V$21,0,C8210+1)</f>
        <v>13</v>
      </c>
      <c r="D8211" s="1">
        <f t="shared" si="273"/>
        <v>2</v>
      </c>
      <c r="E8211" s="1" t="str">
        <f>INDEX(Protocol[Mark],MATCH(C8211,Protocol[Step],0))</f>
        <v>10Ama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527010002</v>
      </c>
      <c r="H8211" s="134">
        <f>Systematic[[#This Row],[SampleVariableLabel]]+100*Systematic[[#This Row],[State]]</f>
        <v>527011302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528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R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528010003</v>
      </c>
      <c r="H8212" s="134">
        <f>Systematic[[#This Row],[SampleVariableLabel]]+100*Systematic[[#This Row],[State]]</f>
        <v>528010003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528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1Dig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528010004</v>
      </c>
      <c r="H8213" s="134">
        <f>Systematic[[#This Row],[SampleVariableLabel]]+100*Systematic[[#This Row],[State]]</f>
        <v>528010104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528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(D)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528010005</v>
      </c>
      <c r="H8214" s="134">
        <f>Systematic[[#This Row],[SampleVariableLabel]]+100*Systematic[[#This Row],[State]]</f>
        <v>528010205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528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(M.1)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528010006</v>
      </c>
      <c r="H8215" s="134">
        <f>Systematic[[#This Row],[SampleVariableLabel]]+100*Systematic[[#This Row],[State]]</f>
        <v>528010306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528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2Oct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528010001</v>
      </c>
      <c r="H8216" s="134">
        <f>Systematic[[#This Row],[SampleVariableLabel]]+100*Systematic[[#This Row],[State]]</f>
        <v>528010401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528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3M2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528010002</v>
      </c>
      <c r="H8217" s="134">
        <f>Systematic[[#This Row],[SampleVariableLabel]]+100*Systematic[[#This Row],[State]]</f>
        <v>528010502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528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M(c)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528010003</v>
      </c>
      <c r="H8218" s="134">
        <f>Systematic[[#This Row],[SampleVariableLabel]]+100*Systematic[[#This Row],[State]]</f>
        <v>528010603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528</v>
      </c>
      <c r="B8219" s="1">
        <f>IF(C8219=0,IF(B8218=Protocol!$V$20,1,B8218+1),B8218)</f>
        <v>1</v>
      </c>
      <c r="C8219" s="1">
        <f>IF(C8218+1=Protocol!$V$21,0,C8218+1)</f>
        <v>7</v>
      </c>
      <c r="D8219" s="1">
        <f t="shared" si="273"/>
        <v>4</v>
      </c>
      <c r="E8219" s="1" t="str">
        <f>INDEX(Protocol[Mark],MATCH(C8219,Protocol[Step],0))</f>
        <v>4P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528010004</v>
      </c>
      <c r="H8219" s="134">
        <f>Systematic[[#This Row],[SampleVariableLabel]]+100*Systematic[[#This Row],[State]]</f>
        <v>528010704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528</v>
      </c>
      <c r="B8220" s="1">
        <f>IF(C8220=0,IF(B8219=Protocol!$V$20,1,B8219+1),B8219)</f>
        <v>1</v>
      </c>
      <c r="C8220" s="1">
        <f>IF(C8219+1=Protocol!$V$21,0,C8219+1)</f>
        <v>8</v>
      </c>
      <c r="D8220" s="1">
        <f t="shared" si="273"/>
        <v>5</v>
      </c>
      <c r="E8220" s="1" t="str">
        <f>INDEX(Protocol[Mark],MATCH(C8220,Protocol[Step],0))</f>
        <v>5G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528010005</v>
      </c>
      <c r="H8220" s="134">
        <f>Systematic[[#This Row],[SampleVariableLabel]]+100*Systematic[[#This Row],[State]]</f>
        <v>528010805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528</v>
      </c>
      <c r="B8221" s="1">
        <f>IF(C8221=0,IF(B8220=Protocol!$V$20,1,B8220+1),B8220)</f>
        <v>1</v>
      </c>
      <c r="C8221" s="1">
        <f>IF(C8220+1=Protocol!$V$21,0,C8220+1)</f>
        <v>9</v>
      </c>
      <c r="D8221" s="1">
        <f t="shared" si="273"/>
        <v>6</v>
      </c>
      <c r="E8221" s="1" t="str">
        <f>INDEX(Protocol[Mark],MATCH(C8221,Protocol[Step],0))</f>
        <v>6S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528010006</v>
      </c>
      <c r="H8221" s="134">
        <f>Systematic[[#This Row],[SampleVariableLabel]]+100*Systematic[[#This Row],[State]]</f>
        <v>528010906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528</v>
      </c>
      <c r="B8222" s="1">
        <f>IF(C8222=0,IF(B8221=Protocol!$V$20,1,B8221+1),B8221)</f>
        <v>1</v>
      </c>
      <c r="C8222" s="1">
        <f>IF(C8221+1=Protocol!$V$21,0,C8221+1)</f>
        <v>10</v>
      </c>
      <c r="D8222" s="1">
        <f t="shared" si="273"/>
        <v>1</v>
      </c>
      <c r="E8222" s="1" t="str">
        <f>INDEX(Protocol[Mark],MATCH(C8222,Protocol[Step],0))</f>
        <v>7Gp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528010001</v>
      </c>
      <c r="H8222" s="134">
        <f>Systematic[[#This Row],[SampleVariableLabel]]+100*Systematic[[#This Row],[State]]</f>
        <v>528011001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528</v>
      </c>
      <c r="B8223" s="1">
        <f>IF(C8223=0,IF(B8222=Protocol!$V$20,1,B8222+1),B8222)</f>
        <v>1</v>
      </c>
      <c r="C8223" s="1">
        <f>IF(C8222+1=Protocol!$V$21,0,C8222+1)</f>
        <v>11</v>
      </c>
      <c r="D8223" s="1">
        <f t="shared" si="273"/>
        <v>2</v>
      </c>
      <c r="E8223" s="1" t="str">
        <f>INDEX(Protocol[Mark],MATCH(C8223,Protocol[Step],0))</f>
        <v>8U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528010002</v>
      </c>
      <c r="H8223" s="134">
        <f>Systematic[[#This Row],[SampleVariableLabel]]+100*Systematic[[#This Row],[State]]</f>
        <v>528011102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528</v>
      </c>
      <c r="B8224" s="1">
        <f>IF(C8224=0,IF(B8223=Protocol!$V$20,1,B8223+1),B8223)</f>
        <v>1</v>
      </c>
      <c r="C8224" s="1">
        <f>IF(C8223+1=Protocol!$V$21,0,C8223+1)</f>
        <v>12</v>
      </c>
      <c r="D8224" s="1">
        <f t="shared" si="273"/>
        <v>3</v>
      </c>
      <c r="E8224" s="1" t="str">
        <f>INDEX(Protocol[Mark],MATCH(C8224,Protocol[Step],0))</f>
        <v>9Rot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528010003</v>
      </c>
      <c r="H8224" s="134">
        <f>Systematic[[#This Row],[SampleVariableLabel]]+100*Systematic[[#This Row],[State]]</f>
        <v>528011203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528</v>
      </c>
      <c r="B8225" s="1">
        <f>IF(C8225=0,IF(B8224=Protocol!$V$20,1,B8224+1),B8224)</f>
        <v>1</v>
      </c>
      <c r="C8225" s="1">
        <f>IF(C8224+1=Protocol!$V$21,0,C8224+1)</f>
        <v>13</v>
      </c>
      <c r="D8225" s="1">
        <f t="shared" si="273"/>
        <v>4</v>
      </c>
      <c r="E8225" s="1" t="str">
        <f>INDEX(Protocol[Mark],MATCH(C8225,Protocol[Step],0))</f>
        <v>10Ama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528010004</v>
      </c>
      <c r="H8225" s="134">
        <f>Systematic[[#This Row],[SampleVariableLabel]]+100*Systematic[[#This Row],[State]]</f>
        <v>528011304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529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529010005</v>
      </c>
      <c r="H8226" s="134">
        <f>Systematic[[#This Row],[SampleVariableLabel]]+100*Systematic[[#This Row],[State]]</f>
        <v>529010005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529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529010006</v>
      </c>
      <c r="H8227" s="134">
        <f>Systematic[[#This Row],[SampleVariableLabel]]+100*Systematic[[#This Row],[State]]</f>
        <v>529010106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529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(D)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529010001</v>
      </c>
      <c r="H8228" s="134">
        <f>Systematic[[#This Row],[SampleVariableLabel]]+100*Systematic[[#This Row],[State]]</f>
        <v>529010201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529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(M.1)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529010002</v>
      </c>
      <c r="H8229" s="134">
        <f>Systematic[[#This Row],[SampleVariableLabel]]+100*Systematic[[#This Row],[State]]</f>
        <v>529010302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529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529010003</v>
      </c>
      <c r="H8230" s="134">
        <f>Systematic[[#This Row],[SampleVariableLabel]]+100*Systematic[[#This Row],[State]]</f>
        <v>529010403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529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3M2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529010004</v>
      </c>
      <c r="H8231" s="134">
        <f>Systematic[[#This Row],[SampleVariableLabel]]+100*Systematic[[#This Row],[State]]</f>
        <v>529010504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529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M(c)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529010005</v>
      </c>
      <c r="H8232" s="134">
        <f>Systematic[[#This Row],[SampleVariableLabel]]+100*Systematic[[#This Row],[State]]</f>
        <v>529010605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529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4P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529010006</v>
      </c>
      <c r="H8233" s="134">
        <f>Systematic[[#This Row],[SampleVariableLabel]]+100*Systematic[[#This Row],[State]]</f>
        <v>529010706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529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5G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529010001</v>
      </c>
      <c r="H8234" s="134">
        <f>Systematic[[#This Row],[SampleVariableLabel]]+100*Systematic[[#This Row],[State]]</f>
        <v>529010801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529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6S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529010002</v>
      </c>
      <c r="H8235" s="134">
        <f>Systematic[[#This Row],[SampleVariableLabel]]+100*Systematic[[#This Row],[State]]</f>
        <v>529010902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529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7Gp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529010003</v>
      </c>
      <c r="H8236" s="134">
        <f>Systematic[[#This Row],[SampleVariableLabel]]+100*Systematic[[#This Row],[State]]</f>
        <v>529011003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529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8U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529010004</v>
      </c>
      <c r="H8237" s="134">
        <f>Systematic[[#This Row],[SampleVariableLabel]]+100*Systematic[[#This Row],[State]]</f>
        <v>529011104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529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9Rot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529010005</v>
      </c>
      <c r="H8238" s="134">
        <f>Systematic[[#This Row],[SampleVariableLabel]]+100*Systematic[[#This Row],[State]]</f>
        <v>529011205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529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10Ama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529010006</v>
      </c>
      <c r="H8239" s="134">
        <f>Systematic[[#This Row],[SampleVariableLabel]]+100*Systematic[[#This Row],[State]]</f>
        <v>529011306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530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R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530010001</v>
      </c>
      <c r="H8240" s="134">
        <f>Systematic[[#This Row],[SampleVariableLabel]]+100*Systematic[[#This Row],[State]]</f>
        <v>530010001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530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1Dig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530010002</v>
      </c>
      <c r="H8241" s="134">
        <f>Systematic[[#This Row],[SampleVariableLabel]]+100*Systematic[[#This Row],[State]]</f>
        <v>530010102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530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(D)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530010003</v>
      </c>
      <c r="H8242" s="134">
        <f>Systematic[[#This Row],[SampleVariableLabel]]+100*Systematic[[#This Row],[State]]</f>
        <v>530010203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530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(M.1)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530010004</v>
      </c>
      <c r="H8243" s="134">
        <f>Systematic[[#This Row],[SampleVariableLabel]]+100*Systematic[[#This Row],[State]]</f>
        <v>530010304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530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2Oct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530010005</v>
      </c>
      <c r="H8244" s="134">
        <f>Systematic[[#This Row],[SampleVariableLabel]]+100*Systematic[[#This Row],[State]]</f>
        <v>530010405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530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3M2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530010006</v>
      </c>
      <c r="H8245" s="134">
        <f>Systematic[[#This Row],[SampleVariableLabel]]+100*Systematic[[#This Row],[State]]</f>
        <v>530010506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530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M(c)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530010001</v>
      </c>
      <c r="H8246" s="134">
        <f>Systematic[[#This Row],[SampleVariableLabel]]+100*Systematic[[#This Row],[State]]</f>
        <v>530010601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530</v>
      </c>
      <c r="B8247" s="1">
        <f>IF(C8247=0,IF(B8246=Protocol!$V$20,1,B8246+1),B8246)</f>
        <v>1</v>
      </c>
      <c r="C8247" s="1">
        <f>IF(C8246+1=Protocol!$V$21,0,C8246+1)</f>
        <v>7</v>
      </c>
      <c r="D8247" s="1">
        <f t="shared" si="273"/>
        <v>2</v>
      </c>
      <c r="E8247" s="1" t="str">
        <f>INDEX(Protocol[Mark],MATCH(C8247,Protocol[Step],0))</f>
        <v>4P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530010002</v>
      </c>
      <c r="H8247" s="134">
        <f>Systematic[[#This Row],[SampleVariableLabel]]+100*Systematic[[#This Row],[State]]</f>
        <v>530010702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530</v>
      </c>
      <c r="B8248" s="1">
        <f>IF(C8248=0,IF(B8247=Protocol!$V$20,1,B8247+1),B8247)</f>
        <v>1</v>
      </c>
      <c r="C8248" s="1">
        <f>IF(C8247+1=Protocol!$V$21,0,C8247+1)</f>
        <v>8</v>
      </c>
      <c r="D8248" s="1">
        <f t="shared" si="273"/>
        <v>3</v>
      </c>
      <c r="E8248" s="1" t="str">
        <f>INDEX(Protocol[Mark],MATCH(C8248,Protocol[Step],0))</f>
        <v>5G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530010003</v>
      </c>
      <c r="H8248" s="134">
        <f>Systematic[[#This Row],[SampleVariableLabel]]+100*Systematic[[#This Row],[State]]</f>
        <v>530010803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530</v>
      </c>
      <c r="B8249" s="1">
        <f>IF(C8249=0,IF(B8248=Protocol!$V$20,1,B8248+1),B8248)</f>
        <v>1</v>
      </c>
      <c r="C8249" s="1">
        <f>IF(C8248+1=Protocol!$V$21,0,C8248+1)</f>
        <v>9</v>
      </c>
      <c r="D8249" s="1">
        <f t="shared" si="273"/>
        <v>4</v>
      </c>
      <c r="E8249" s="1" t="str">
        <f>INDEX(Protocol[Mark],MATCH(C8249,Protocol[Step],0))</f>
        <v>6S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530010004</v>
      </c>
      <c r="H8249" s="134">
        <f>Systematic[[#This Row],[SampleVariableLabel]]+100*Systematic[[#This Row],[State]]</f>
        <v>530010904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530</v>
      </c>
      <c r="B8250" s="1">
        <f>IF(C8250=0,IF(B8249=Protocol!$V$20,1,B8249+1),B8249)</f>
        <v>1</v>
      </c>
      <c r="C8250" s="1">
        <f>IF(C8249+1=Protocol!$V$21,0,C8249+1)</f>
        <v>10</v>
      </c>
      <c r="D8250" s="1">
        <f t="shared" si="273"/>
        <v>5</v>
      </c>
      <c r="E8250" s="1" t="str">
        <f>INDEX(Protocol[Mark],MATCH(C8250,Protocol[Step],0))</f>
        <v>7Gp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530010005</v>
      </c>
      <c r="H8250" s="134">
        <f>Systematic[[#This Row],[SampleVariableLabel]]+100*Systematic[[#This Row],[State]]</f>
        <v>530011005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530</v>
      </c>
      <c r="B8251" s="1">
        <f>IF(C8251=0,IF(B8250=Protocol!$V$20,1,B8250+1),B8250)</f>
        <v>1</v>
      </c>
      <c r="C8251" s="1">
        <f>IF(C8250+1=Protocol!$V$21,0,C8250+1)</f>
        <v>11</v>
      </c>
      <c r="D8251" s="1">
        <f t="shared" si="273"/>
        <v>6</v>
      </c>
      <c r="E8251" s="1" t="str">
        <f>INDEX(Protocol[Mark],MATCH(C8251,Protocol[Step],0))</f>
        <v>8U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530010006</v>
      </c>
      <c r="H8251" s="134">
        <f>Systematic[[#This Row],[SampleVariableLabel]]+100*Systematic[[#This Row],[State]]</f>
        <v>530011106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530</v>
      </c>
      <c r="B8252" s="1">
        <f>IF(C8252=0,IF(B8251=Protocol!$V$20,1,B8251+1),B8251)</f>
        <v>1</v>
      </c>
      <c r="C8252" s="1">
        <f>IF(C8251+1=Protocol!$V$21,0,C8251+1)</f>
        <v>12</v>
      </c>
      <c r="D8252" s="1">
        <f t="shared" si="273"/>
        <v>1</v>
      </c>
      <c r="E8252" s="1" t="str">
        <f>INDEX(Protocol[Mark],MATCH(C8252,Protocol[Step],0))</f>
        <v>9Rot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530010001</v>
      </c>
      <c r="H8252" s="134">
        <f>Systematic[[#This Row],[SampleVariableLabel]]+100*Systematic[[#This Row],[State]]</f>
        <v>530011201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530</v>
      </c>
      <c r="B8253" s="1">
        <f>IF(C8253=0,IF(B8252=Protocol!$V$20,1,B8252+1),B8252)</f>
        <v>1</v>
      </c>
      <c r="C8253" s="1">
        <f>IF(C8252+1=Protocol!$V$21,0,C8252+1)</f>
        <v>13</v>
      </c>
      <c r="D8253" s="1">
        <f t="shared" si="273"/>
        <v>2</v>
      </c>
      <c r="E8253" s="1" t="str">
        <f>INDEX(Protocol[Mark],MATCH(C8253,Protocol[Step],0))</f>
        <v>10Ama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530010002</v>
      </c>
      <c r="H8253" s="134">
        <f>Systematic[[#This Row],[SampleVariableLabel]]+100*Systematic[[#This Row],[State]]</f>
        <v>530011302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531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R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531010003</v>
      </c>
      <c r="H8254" s="134">
        <f>Systematic[[#This Row],[SampleVariableLabel]]+100*Systematic[[#This Row],[State]]</f>
        <v>531010003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531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1Dig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531010004</v>
      </c>
      <c r="H8255" s="134">
        <f>Systematic[[#This Row],[SampleVariableLabel]]+100*Systematic[[#This Row],[State]]</f>
        <v>531010104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531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(D)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531010005</v>
      </c>
      <c r="H8256" s="134">
        <f>Systematic[[#This Row],[SampleVariableLabel]]+100*Systematic[[#This Row],[State]]</f>
        <v>531010205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531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(M.1)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531010006</v>
      </c>
      <c r="H8257" s="134">
        <f>Systematic[[#This Row],[SampleVariableLabel]]+100*Systematic[[#This Row],[State]]</f>
        <v>531010306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531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2Oct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531010001</v>
      </c>
      <c r="H8258" s="134">
        <f>Systematic[[#This Row],[SampleVariableLabel]]+100*Systematic[[#This Row],[State]]</f>
        <v>531010401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531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3M2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531010002</v>
      </c>
      <c r="H8259" s="134">
        <f>Systematic[[#This Row],[SampleVariableLabel]]+100*Systematic[[#This Row],[State]]</f>
        <v>531010502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531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M(c)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531010003</v>
      </c>
      <c r="H8260" s="134">
        <f>Systematic[[#This Row],[SampleVariableLabel]]+100*Systematic[[#This Row],[State]]</f>
        <v>531010603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531</v>
      </c>
      <c r="B8261" s="1">
        <f>IF(C8261=0,IF(B8260=Protocol!$V$20,1,B8260+1),B8260)</f>
        <v>1</v>
      </c>
      <c r="C8261" s="1">
        <f>IF(C8260+1=Protocol!$V$21,0,C8260+1)</f>
        <v>7</v>
      </c>
      <c r="D8261" s="1">
        <f t="shared" si="275"/>
        <v>4</v>
      </c>
      <c r="E8261" s="1" t="str">
        <f>INDEX(Protocol[Mark],MATCH(C8261,Protocol[Step],0))</f>
        <v>4P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531010004</v>
      </c>
      <c r="H8261" s="134">
        <f>Systematic[[#This Row],[SampleVariableLabel]]+100*Systematic[[#This Row],[State]]</f>
        <v>531010704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531</v>
      </c>
      <c r="B8262" s="1">
        <f>IF(C8262=0,IF(B8261=Protocol!$V$20,1,B8261+1),B8261)</f>
        <v>1</v>
      </c>
      <c r="C8262" s="1">
        <f>IF(C8261+1=Protocol!$V$21,0,C8261+1)</f>
        <v>8</v>
      </c>
      <c r="D8262" s="1">
        <f t="shared" si="275"/>
        <v>5</v>
      </c>
      <c r="E8262" s="1" t="str">
        <f>INDEX(Protocol[Mark],MATCH(C8262,Protocol[Step],0))</f>
        <v>5G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531010005</v>
      </c>
      <c r="H8262" s="134">
        <f>Systematic[[#This Row],[SampleVariableLabel]]+100*Systematic[[#This Row],[State]]</f>
        <v>531010805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531</v>
      </c>
      <c r="B8263" s="1">
        <f>IF(C8263=0,IF(B8262=Protocol!$V$20,1,B8262+1),B8262)</f>
        <v>1</v>
      </c>
      <c r="C8263" s="1">
        <f>IF(C8262+1=Protocol!$V$21,0,C8262+1)</f>
        <v>9</v>
      </c>
      <c r="D8263" s="1">
        <f t="shared" si="275"/>
        <v>6</v>
      </c>
      <c r="E8263" s="1" t="str">
        <f>INDEX(Protocol[Mark],MATCH(C8263,Protocol[Step],0))</f>
        <v>6S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531010006</v>
      </c>
      <c r="H8263" s="134">
        <f>Systematic[[#This Row],[SampleVariableLabel]]+100*Systematic[[#This Row],[State]]</f>
        <v>531010906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531</v>
      </c>
      <c r="B8264" s="1">
        <f>IF(C8264=0,IF(B8263=Protocol!$V$20,1,B8263+1),B8263)</f>
        <v>1</v>
      </c>
      <c r="C8264" s="1">
        <f>IF(C8263+1=Protocol!$V$21,0,C8263+1)</f>
        <v>10</v>
      </c>
      <c r="D8264" s="1">
        <f t="shared" si="275"/>
        <v>1</v>
      </c>
      <c r="E8264" s="1" t="str">
        <f>INDEX(Protocol[Mark],MATCH(C8264,Protocol[Step],0))</f>
        <v>7Gp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531010001</v>
      </c>
      <c r="H8264" s="134">
        <f>Systematic[[#This Row],[SampleVariableLabel]]+100*Systematic[[#This Row],[State]]</f>
        <v>531011001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531</v>
      </c>
      <c r="B8265" s="1">
        <f>IF(C8265=0,IF(B8264=Protocol!$V$20,1,B8264+1),B8264)</f>
        <v>1</v>
      </c>
      <c r="C8265" s="1">
        <f>IF(C8264+1=Protocol!$V$21,0,C8264+1)</f>
        <v>11</v>
      </c>
      <c r="D8265" s="1">
        <f t="shared" si="275"/>
        <v>2</v>
      </c>
      <c r="E8265" s="1" t="str">
        <f>INDEX(Protocol[Mark],MATCH(C8265,Protocol[Step],0))</f>
        <v>8U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531010002</v>
      </c>
      <c r="H8265" s="134">
        <f>Systematic[[#This Row],[SampleVariableLabel]]+100*Systematic[[#This Row],[State]]</f>
        <v>531011102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531</v>
      </c>
      <c r="B8266" s="1">
        <f>IF(C8266=0,IF(B8265=Protocol!$V$20,1,B8265+1),B8265)</f>
        <v>1</v>
      </c>
      <c r="C8266" s="1">
        <f>IF(C8265+1=Protocol!$V$21,0,C8265+1)</f>
        <v>12</v>
      </c>
      <c r="D8266" s="1">
        <f t="shared" si="275"/>
        <v>3</v>
      </c>
      <c r="E8266" s="1" t="str">
        <f>INDEX(Protocol[Mark],MATCH(C8266,Protocol[Step],0))</f>
        <v>9Rot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531010003</v>
      </c>
      <c r="H8266" s="134">
        <f>Systematic[[#This Row],[SampleVariableLabel]]+100*Systematic[[#This Row],[State]]</f>
        <v>531011203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531</v>
      </c>
      <c r="B8267" s="1">
        <f>IF(C8267=0,IF(B8266=Protocol!$V$20,1,B8266+1),B8266)</f>
        <v>1</v>
      </c>
      <c r="C8267" s="1">
        <f>IF(C8266+1=Protocol!$V$21,0,C8266+1)</f>
        <v>13</v>
      </c>
      <c r="D8267" s="1">
        <f t="shared" si="275"/>
        <v>4</v>
      </c>
      <c r="E8267" s="1" t="str">
        <f>INDEX(Protocol[Mark],MATCH(C8267,Protocol[Step],0))</f>
        <v>10Ama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531010004</v>
      </c>
      <c r="H8267" s="134">
        <f>Systematic[[#This Row],[SampleVariableLabel]]+100*Systematic[[#This Row],[State]]</f>
        <v>531011304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532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R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532010005</v>
      </c>
      <c r="H8268" s="134">
        <f>Systematic[[#This Row],[SampleVariableLabel]]+100*Systematic[[#This Row],[State]]</f>
        <v>532010005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532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1Dig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532010006</v>
      </c>
      <c r="H8269" s="134">
        <f>Systematic[[#This Row],[SampleVariableLabel]]+100*Systematic[[#This Row],[State]]</f>
        <v>532010106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532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(D)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532010001</v>
      </c>
      <c r="H8270" s="134">
        <f>Systematic[[#This Row],[SampleVariableLabel]]+100*Systematic[[#This Row],[State]]</f>
        <v>532010201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532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(M.1)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532010002</v>
      </c>
      <c r="H8271" s="134">
        <f>Systematic[[#This Row],[SampleVariableLabel]]+100*Systematic[[#This Row],[State]]</f>
        <v>532010302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532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2Oct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532010003</v>
      </c>
      <c r="H8272" s="134">
        <f>Systematic[[#This Row],[SampleVariableLabel]]+100*Systematic[[#This Row],[State]]</f>
        <v>532010403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532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3M2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532010004</v>
      </c>
      <c r="H8273" s="134">
        <f>Systematic[[#This Row],[SampleVariableLabel]]+100*Systematic[[#This Row],[State]]</f>
        <v>532010504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532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M(c)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532010005</v>
      </c>
      <c r="H8274" s="134">
        <f>Systematic[[#This Row],[SampleVariableLabel]]+100*Systematic[[#This Row],[State]]</f>
        <v>532010605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532</v>
      </c>
      <c r="B8275" s="1">
        <f>IF(C8275=0,IF(B8274=Protocol!$V$20,1,B8274+1),B8274)</f>
        <v>1</v>
      </c>
      <c r="C8275" s="1">
        <f>IF(C8274+1=Protocol!$V$21,0,C8274+1)</f>
        <v>7</v>
      </c>
      <c r="D8275" s="1">
        <f t="shared" si="275"/>
        <v>6</v>
      </c>
      <c r="E8275" s="1" t="str">
        <f>INDEX(Protocol[Mark],MATCH(C8275,Protocol[Step],0))</f>
        <v>4P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532010006</v>
      </c>
      <c r="H8275" s="134">
        <f>Systematic[[#This Row],[SampleVariableLabel]]+100*Systematic[[#This Row],[State]]</f>
        <v>532010706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532</v>
      </c>
      <c r="B8276" s="1">
        <f>IF(C8276=0,IF(B8275=Protocol!$V$20,1,B8275+1),B8275)</f>
        <v>1</v>
      </c>
      <c r="C8276" s="1">
        <f>IF(C8275+1=Protocol!$V$21,0,C8275+1)</f>
        <v>8</v>
      </c>
      <c r="D8276" s="1">
        <f t="shared" si="275"/>
        <v>1</v>
      </c>
      <c r="E8276" s="1" t="str">
        <f>INDEX(Protocol[Mark],MATCH(C8276,Protocol[Step],0))</f>
        <v>5G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532010001</v>
      </c>
      <c r="H8276" s="134">
        <f>Systematic[[#This Row],[SampleVariableLabel]]+100*Systematic[[#This Row],[State]]</f>
        <v>532010801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532</v>
      </c>
      <c r="B8277" s="1">
        <f>IF(C8277=0,IF(B8276=Protocol!$V$20,1,B8276+1),B8276)</f>
        <v>1</v>
      </c>
      <c r="C8277" s="1">
        <f>IF(C8276+1=Protocol!$V$21,0,C8276+1)</f>
        <v>9</v>
      </c>
      <c r="D8277" s="1">
        <f t="shared" si="275"/>
        <v>2</v>
      </c>
      <c r="E8277" s="1" t="str">
        <f>INDEX(Protocol[Mark],MATCH(C8277,Protocol[Step],0))</f>
        <v>6S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532010002</v>
      </c>
      <c r="H8277" s="134">
        <f>Systematic[[#This Row],[SampleVariableLabel]]+100*Systematic[[#This Row],[State]]</f>
        <v>532010902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532</v>
      </c>
      <c r="B8278" s="1">
        <f>IF(C8278=0,IF(B8277=Protocol!$V$20,1,B8277+1),B8277)</f>
        <v>1</v>
      </c>
      <c r="C8278" s="1">
        <f>IF(C8277+1=Protocol!$V$21,0,C8277+1)</f>
        <v>10</v>
      </c>
      <c r="D8278" s="1">
        <f t="shared" si="275"/>
        <v>3</v>
      </c>
      <c r="E8278" s="1" t="str">
        <f>INDEX(Protocol[Mark],MATCH(C8278,Protocol[Step],0))</f>
        <v>7Gp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532010003</v>
      </c>
      <c r="H8278" s="134">
        <f>Systematic[[#This Row],[SampleVariableLabel]]+100*Systematic[[#This Row],[State]]</f>
        <v>532011003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532</v>
      </c>
      <c r="B8279" s="1">
        <f>IF(C8279=0,IF(B8278=Protocol!$V$20,1,B8278+1),B8278)</f>
        <v>1</v>
      </c>
      <c r="C8279" s="1">
        <f>IF(C8278+1=Protocol!$V$21,0,C8278+1)</f>
        <v>11</v>
      </c>
      <c r="D8279" s="1">
        <f t="shared" si="275"/>
        <v>4</v>
      </c>
      <c r="E8279" s="1" t="str">
        <f>INDEX(Protocol[Mark],MATCH(C8279,Protocol[Step],0))</f>
        <v>8U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532010004</v>
      </c>
      <c r="H8279" s="134">
        <f>Systematic[[#This Row],[SampleVariableLabel]]+100*Systematic[[#This Row],[State]]</f>
        <v>532011104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532</v>
      </c>
      <c r="B8280" s="1">
        <f>IF(C8280=0,IF(B8279=Protocol!$V$20,1,B8279+1),B8279)</f>
        <v>1</v>
      </c>
      <c r="C8280" s="1">
        <f>IF(C8279+1=Protocol!$V$21,0,C8279+1)</f>
        <v>12</v>
      </c>
      <c r="D8280" s="1">
        <f t="shared" si="275"/>
        <v>5</v>
      </c>
      <c r="E8280" s="1" t="str">
        <f>INDEX(Protocol[Mark],MATCH(C8280,Protocol[Step],0))</f>
        <v>9Rot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532010005</v>
      </c>
      <c r="H8280" s="134">
        <f>Systematic[[#This Row],[SampleVariableLabel]]+100*Systematic[[#This Row],[State]]</f>
        <v>532011205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532</v>
      </c>
      <c r="B8281" s="1">
        <f>IF(C8281=0,IF(B8280=Protocol!$V$20,1,B8280+1),B8280)</f>
        <v>1</v>
      </c>
      <c r="C8281" s="1">
        <f>IF(C8280+1=Protocol!$V$21,0,C8280+1)</f>
        <v>13</v>
      </c>
      <c r="D8281" s="1">
        <f t="shared" si="275"/>
        <v>6</v>
      </c>
      <c r="E8281" s="1" t="str">
        <f>INDEX(Protocol[Mark],MATCH(C8281,Protocol[Step],0))</f>
        <v>10Ama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532010006</v>
      </c>
      <c r="H8281" s="134">
        <f>Systematic[[#This Row],[SampleVariableLabel]]+100*Systematic[[#This Row],[State]]</f>
        <v>532011306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533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R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533010001</v>
      </c>
      <c r="H8282" s="134">
        <f>Systematic[[#This Row],[SampleVariableLabel]]+100*Systematic[[#This Row],[State]]</f>
        <v>533010001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533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1Dig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533010002</v>
      </c>
      <c r="H8283" s="134">
        <f>Systematic[[#This Row],[SampleVariableLabel]]+100*Systematic[[#This Row],[State]]</f>
        <v>533010102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533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(D)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533010003</v>
      </c>
      <c r="H8284" s="134">
        <f>Systematic[[#This Row],[SampleVariableLabel]]+100*Systematic[[#This Row],[State]]</f>
        <v>533010203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533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(M.1)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533010004</v>
      </c>
      <c r="H8285" s="134">
        <f>Systematic[[#This Row],[SampleVariableLabel]]+100*Systematic[[#This Row],[State]]</f>
        <v>533010304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533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2Oct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533010005</v>
      </c>
      <c r="H8286" s="134">
        <f>Systematic[[#This Row],[SampleVariableLabel]]+100*Systematic[[#This Row],[State]]</f>
        <v>533010405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533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3M2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533010006</v>
      </c>
      <c r="H8287" s="134">
        <f>Systematic[[#This Row],[SampleVariableLabel]]+100*Systematic[[#This Row],[State]]</f>
        <v>533010506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533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M(c)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533010001</v>
      </c>
      <c r="H8288" s="134">
        <f>Systematic[[#This Row],[SampleVariableLabel]]+100*Systematic[[#This Row],[State]]</f>
        <v>533010601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533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4P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533010002</v>
      </c>
      <c r="H8289" s="134">
        <f>Systematic[[#This Row],[SampleVariableLabel]]+100*Systematic[[#This Row],[State]]</f>
        <v>533010702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533</v>
      </c>
      <c r="B8290" s="1">
        <f>IF(C8290=0,IF(B8289=Protocol!$V$20,1,B8289+1),B8289)</f>
        <v>1</v>
      </c>
      <c r="C8290" s="1">
        <f>IF(C8289+1=Protocol!$V$21,0,C8289+1)</f>
        <v>8</v>
      </c>
      <c r="D8290" s="1">
        <f t="shared" si="275"/>
        <v>3</v>
      </c>
      <c r="E8290" s="1" t="str">
        <f>INDEX(Protocol[Mark],MATCH(C8290,Protocol[Step],0))</f>
        <v>5G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533010003</v>
      </c>
      <c r="H8290" s="134">
        <f>Systematic[[#This Row],[SampleVariableLabel]]+100*Systematic[[#This Row],[State]]</f>
        <v>533010803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533</v>
      </c>
      <c r="B8291" s="1">
        <f>IF(C8291=0,IF(B8290=Protocol!$V$20,1,B8290+1),B8290)</f>
        <v>1</v>
      </c>
      <c r="C8291" s="1">
        <f>IF(C8290+1=Protocol!$V$21,0,C8290+1)</f>
        <v>9</v>
      </c>
      <c r="D8291" s="1">
        <f t="shared" si="275"/>
        <v>4</v>
      </c>
      <c r="E8291" s="1" t="str">
        <f>INDEX(Protocol[Mark],MATCH(C8291,Protocol[Step],0))</f>
        <v>6S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533010004</v>
      </c>
      <c r="H8291" s="134">
        <f>Systematic[[#This Row],[SampleVariableLabel]]+100*Systematic[[#This Row],[State]]</f>
        <v>533010904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533</v>
      </c>
      <c r="B8292" s="1">
        <f>IF(C8292=0,IF(B8291=Protocol!$V$20,1,B8291+1),B8291)</f>
        <v>1</v>
      </c>
      <c r="C8292" s="1">
        <f>IF(C8291+1=Protocol!$V$21,0,C8291+1)</f>
        <v>10</v>
      </c>
      <c r="D8292" s="1">
        <f t="shared" si="275"/>
        <v>5</v>
      </c>
      <c r="E8292" s="1" t="str">
        <f>INDEX(Protocol[Mark],MATCH(C8292,Protocol[Step],0))</f>
        <v>7Gp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533010005</v>
      </c>
      <c r="H8292" s="134">
        <f>Systematic[[#This Row],[SampleVariableLabel]]+100*Systematic[[#This Row],[State]]</f>
        <v>533011005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533</v>
      </c>
      <c r="B8293" s="1">
        <f>IF(C8293=0,IF(B8292=Protocol!$V$20,1,B8292+1),B8292)</f>
        <v>1</v>
      </c>
      <c r="C8293" s="1">
        <f>IF(C8292+1=Protocol!$V$21,0,C8292+1)</f>
        <v>11</v>
      </c>
      <c r="D8293" s="1">
        <f t="shared" si="275"/>
        <v>6</v>
      </c>
      <c r="E8293" s="1" t="str">
        <f>INDEX(Protocol[Mark],MATCH(C8293,Protocol[Step],0))</f>
        <v>8U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533010006</v>
      </c>
      <c r="H8293" s="134">
        <f>Systematic[[#This Row],[SampleVariableLabel]]+100*Systematic[[#This Row],[State]]</f>
        <v>533011106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533</v>
      </c>
      <c r="B8294" s="1">
        <f>IF(C8294=0,IF(B8293=Protocol!$V$20,1,B8293+1),B8293)</f>
        <v>1</v>
      </c>
      <c r="C8294" s="1">
        <f>IF(C8293+1=Protocol!$V$21,0,C8293+1)</f>
        <v>12</v>
      </c>
      <c r="D8294" s="1">
        <f t="shared" si="275"/>
        <v>1</v>
      </c>
      <c r="E8294" s="1" t="str">
        <f>INDEX(Protocol[Mark],MATCH(C8294,Protocol[Step],0))</f>
        <v>9Rot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533010001</v>
      </c>
      <c r="H8294" s="134">
        <f>Systematic[[#This Row],[SampleVariableLabel]]+100*Systematic[[#This Row],[State]]</f>
        <v>533011201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533</v>
      </c>
      <c r="B8295" s="1">
        <f>IF(C8295=0,IF(B8294=Protocol!$V$20,1,B8294+1),B8294)</f>
        <v>1</v>
      </c>
      <c r="C8295" s="1">
        <f>IF(C8294+1=Protocol!$V$21,0,C8294+1)</f>
        <v>13</v>
      </c>
      <c r="D8295" s="1">
        <f t="shared" si="275"/>
        <v>2</v>
      </c>
      <c r="E8295" s="1" t="str">
        <f>INDEX(Protocol[Mark],MATCH(C8295,Protocol[Step],0))</f>
        <v>10Ama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533010002</v>
      </c>
      <c r="H8295" s="134">
        <f>Systematic[[#This Row],[SampleVariableLabel]]+100*Systematic[[#This Row],[State]]</f>
        <v>533011302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534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R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534010003</v>
      </c>
      <c r="H8296" s="134">
        <f>Systematic[[#This Row],[SampleVariableLabel]]+100*Systematic[[#This Row],[State]]</f>
        <v>534010003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534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1Dig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534010004</v>
      </c>
      <c r="H8297" s="134">
        <f>Systematic[[#This Row],[SampleVariableLabel]]+100*Systematic[[#This Row],[State]]</f>
        <v>534010104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534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(D)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534010005</v>
      </c>
      <c r="H8298" s="134">
        <f>Systematic[[#This Row],[SampleVariableLabel]]+100*Systematic[[#This Row],[State]]</f>
        <v>534010205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534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(M.1)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534010006</v>
      </c>
      <c r="H8299" s="134">
        <f>Systematic[[#This Row],[SampleVariableLabel]]+100*Systematic[[#This Row],[State]]</f>
        <v>534010306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534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2Oct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534010001</v>
      </c>
      <c r="H8300" s="134">
        <f>Systematic[[#This Row],[SampleVariableLabel]]+100*Systematic[[#This Row],[State]]</f>
        <v>534010401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534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3M2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534010002</v>
      </c>
      <c r="H8301" s="134">
        <f>Systematic[[#This Row],[SampleVariableLabel]]+100*Systematic[[#This Row],[State]]</f>
        <v>534010502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534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M(c)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534010003</v>
      </c>
      <c r="H8302" s="134">
        <f>Systematic[[#This Row],[SampleVariableLabel]]+100*Systematic[[#This Row],[State]]</f>
        <v>534010603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534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4P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534010004</v>
      </c>
      <c r="H8303" s="134">
        <f>Systematic[[#This Row],[SampleVariableLabel]]+100*Systematic[[#This Row],[State]]</f>
        <v>534010704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534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5G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534010005</v>
      </c>
      <c r="H8304" s="134">
        <f>Systematic[[#This Row],[SampleVariableLabel]]+100*Systematic[[#This Row],[State]]</f>
        <v>534010805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534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6S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534010006</v>
      </c>
      <c r="H8305" s="134">
        <f>Systematic[[#This Row],[SampleVariableLabel]]+100*Systematic[[#This Row],[State]]</f>
        <v>534010906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534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7Gp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534010001</v>
      </c>
      <c r="H8306" s="134">
        <f>Systematic[[#This Row],[SampleVariableLabel]]+100*Systematic[[#This Row],[State]]</f>
        <v>534011001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534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8U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534010002</v>
      </c>
      <c r="H8307" s="134">
        <f>Systematic[[#This Row],[SampleVariableLabel]]+100*Systematic[[#This Row],[State]]</f>
        <v>534011102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534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9Rot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534010003</v>
      </c>
      <c r="H8308" s="134">
        <f>Systematic[[#This Row],[SampleVariableLabel]]+100*Systematic[[#This Row],[State]]</f>
        <v>534011203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534</v>
      </c>
      <c r="B8309" s="1">
        <f>IF(C8309=0,IF(B8308=Protocol!$V$20,1,B8308+1),B8308)</f>
        <v>1</v>
      </c>
      <c r="C8309" s="1">
        <f>IF(C8308+1=Protocol!$V$21,0,C8308+1)</f>
        <v>13</v>
      </c>
      <c r="D8309" s="1">
        <f t="shared" si="275"/>
        <v>4</v>
      </c>
      <c r="E8309" s="1" t="str">
        <f>INDEX(Protocol[Mark],MATCH(C8309,Protocol[Step],0))</f>
        <v>10Ama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534010004</v>
      </c>
      <c r="H8309" s="134">
        <f>Systematic[[#This Row],[SampleVariableLabel]]+100*Systematic[[#This Row],[State]]</f>
        <v>534011304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535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R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535010005</v>
      </c>
      <c r="H8310" s="134">
        <f>Systematic[[#This Row],[SampleVariableLabel]]+100*Systematic[[#This Row],[State]]</f>
        <v>535010005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535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1Dig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535010006</v>
      </c>
      <c r="H8311" s="134">
        <f>Systematic[[#This Row],[SampleVariableLabel]]+100*Systematic[[#This Row],[State]]</f>
        <v>535010106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535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(D)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535010001</v>
      </c>
      <c r="H8312" s="134">
        <f>Systematic[[#This Row],[SampleVariableLabel]]+100*Systematic[[#This Row],[State]]</f>
        <v>535010201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535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(M.1)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535010002</v>
      </c>
      <c r="H8313" s="134">
        <f>Systematic[[#This Row],[SampleVariableLabel]]+100*Systematic[[#This Row],[State]]</f>
        <v>535010302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535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2Oct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535010003</v>
      </c>
      <c r="H8314" s="134">
        <f>Systematic[[#This Row],[SampleVariableLabel]]+100*Systematic[[#This Row],[State]]</f>
        <v>535010403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535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3M2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535010004</v>
      </c>
      <c r="H8315" s="134">
        <f>Systematic[[#This Row],[SampleVariableLabel]]+100*Systematic[[#This Row],[State]]</f>
        <v>535010504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535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M(c)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535010005</v>
      </c>
      <c r="H8316" s="134">
        <f>Systematic[[#This Row],[SampleVariableLabel]]+100*Systematic[[#This Row],[State]]</f>
        <v>535010605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535</v>
      </c>
      <c r="B8317" s="1">
        <f>IF(C8317=0,IF(B8316=Protocol!$V$20,1,B8316+1),B8316)</f>
        <v>1</v>
      </c>
      <c r="C8317" s="1">
        <f>IF(C8316+1=Protocol!$V$21,0,C8316+1)</f>
        <v>7</v>
      </c>
      <c r="D8317" s="1">
        <f t="shared" si="275"/>
        <v>6</v>
      </c>
      <c r="E8317" s="1" t="str">
        <f>INDEX(Protocol[Mark],MATCH(C8317,Protocol[Step],0))</f>
        <v>4P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535010006</v>
      </c>
      <c r="H8317" s="134">
        <f>Systematic[[#This Row],[SampleVariableLabel]]+100*Systematic[[#This Row],[State]]</f>
        <v>535010706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535</v>
      </c>
      <c r="B8318" s="1">
        <f>IF(C8318=0,IF(B8317=Protocol!$V$20,1,B8317+1),B8317)</f>
        <v>1</v>
      </c>
      <c r="C8318" s="1">
        <f>IF(C8317+1=Protocol!$V$21,0,C8317+1)</f>
        <v>8</v>
      </c>
      <c r="D8318" s="1">
        <f t="shared" si="275"/>
        <v>1</v>
      </c>
      <c r="E8318" s="1" t="str">
        <f>INDEX(Protocol[Mark],MATCH(C8318,Protocol[Step],0))</f>
        <v>5G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535010001</v>
      </c>
      <c r="H8318" s="134">
        <f>Systematic[[#This Row],[SampleVariableLabel]]+100*Systematic[[#This Row],[State]]</f>
        <v>535010801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535</v>
      </c>
      <c r="B8319" s="1">
        <f>IF(C8319=0,IF(B8318=Protocol!$V$20,1,B8318+1),B8318)</f>
        <v>1</v>
      </c>
      <c r="C8319" s="1">
        <f>IF(C8318+1=Protocol!$V$21,0,C8318+1)</f>
        <v>9</v>
      </c>
      <c r="D8319" s="1">
        <f t="shared" si="275"/>
        <v>2</v>
      </c>
      <c r="E8319" s="1" t="str">
        <f>INDEX(Protocol[Mark],MATCH(C8319,Protocol[Step],0))</f>
        <v>6S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535010002</v>
      </c>
      <c r="H8319" s="134">
        <f>Systematic[[#This Row],[SampleVariableLabel]]+100*Systematic[[#This Row],[State]]</f>
        <v>535010902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535</v>
      </c>
      <c r="B8320" s="1">
        <f>IF(C8320=0,IF(B8319=Protocol!$V$20,1,B8319+1),B8319)</f>
        <v>1</v>
      </c>
      <c r="C8320" s="1">
        <f>IF(C8319+1=Protocol!$V$21,0,C8319+1)</f>
        <v>10</v>
      </c>
      <c r="D8320" s="1">
        <f t="shared" si="275"/>
        <v>3</v>
      </c>
      <c r="E8320" s="1" t="str">
        <f>INDEX(Protocol[Mark],MATCH(C8320,Protocol[Step],0))</f>
        <v>7Gp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535010003</v>
      </c>
      <c r="H8320" s="134">
        <f>Systematic[[#This Row],[SampleVariableLabel]]+100*Systematic[[#This Row],[State]]</f>
        <v>535011003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535</v>
      </c>
      <c r="B8321" s="1">
        <f>IF(C8321=0,IF(B8320=Protocol!$V$20,1,B8320+1),B8320)</f>
        <v>1</v>
      </c>
      <c r="C8321" s="1">
        <f>IF(C8320+1=Protocol!$V$21,0,C8320+1)</f>
        <v>11</v>
      </c>
      <c r="D8321" s="1">
        <f t="shared" si="275"/>
        <v>4</v>
      </c>
      <c r="E8321" s="1" t="str">
        <f>INDEX(Protocol[Mark],MATCH(C8321,Protocol[Step],0))</f>
        <v>8U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535010004</v>
      </c>
      <c r="H8321" s="134">
        <f>Systematic[[#This Row],[SampleVariableLabel]]+100*Systematic[[#This Row],[State]]</f>
        <v>535011104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535</v>
      </c>
      <c r="B8322" s="1">
        <f>IF(C8322=0,IF(B8321=Protocol!$V$20,1,B8321+1),B8321)</f>
        <v>1</v>
      </c>
      <c r="C8322" s="1">
        <f>IF(C8321+1=Protocol!$V$21,0,C8321+1)</f>
        <v>12</v>
      </c>
      <c r="D8322" s="1">
        <f t="shared" si="275"/>
        <v>5</v>
      </c>
      <c r="E8322" s="1" t="str">
        <f>INDEX(Protocol[Mark],MATCH(C8322,Protocol[Step],0))</f>
        <v>9Rot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535010005</v>
      </c>
      <c r="H8322" s="134">
        <f>Systematic[[#This Row],[SampleVariableLabel]]+100*Systematic[[#This Row],[State]]</f>
        <v>535011205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535</v>
      </c>
      <c r="B8323" s="1">
        <f>IF(C8323=0,IF(B8322=Protocol!$V$20,1,B8322+1),B8322)</f>
        <v>1</v>
      </c>
      <c r="C8323" s="1">
        <f>IF(C8322+1=Protocol!$V$21,0,C8322+1)</f>
        <v>13</v>
      </c>
      <c r="D8323" s="1">
        <f t="shared" ref="D8323:D8386" si="277">IF(D8322=nVariables,1,D8322+1)</f>
        <v>6</v>
      </c>
      <c r="E8323" s="1" t="str">
        <f>INDEX(Protocol[Mark],MATCH(C8323,Protocol[Step],0))</f>
        <v>10Ama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535010006</v>
      </c>
      <c r="H8323" s="134">
        <f>Systematic[[#This Row],[SampleVariableLabel]]+100*Systematic[[#This Row],[State]]</f>
        <v>535011306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536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R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536010001</v>
      </c>
      <c r="H8324" s="134">
        <f>Systematic[[#This Row],[SampleVariableLabel]]+100*Systematic[[#This Row],[State]]</f>
        <v>536010001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536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1Dig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536010002</v>
      </c>
      <c r="H8325" s="134">
        <f>Systematic[[#This Row],[SampleVariableLabel]]+100*Systematic[[#This Row],[State]]</f>
        <v>536010102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536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(D)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536010003</v>
      </c>
      <c r="H8326" s="134">
        <f>Systematic[[#This Row],[SampleVariableLabel]]+100*Systematic[[#This Row],[State]]</f>
        <v>536010203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536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(M.1)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536010004</v>
      </c>
      <c r="H8327" s="134">
        <f>Systematic[[#This Row],[SampleVariableLabel]]+100*Systematic[[#This Row],[State]]</f>
        <v>536010304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536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2Oct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536010005</v>
      </c>
      <c r="H8328" s="134">
        <f>Systematic[[#This Row],[SampleVariableLabel]]+100*Systematic[[#This Row],[State]]</f>
        <v>536010405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536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3M2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536010006</v>
      </c>
      <c r="H8329" s="134">
        <f>Systematic[[#This Row],[SampleVariableLabel]]+100*Systematic[[#This Row],[State]]</f>
        <v>536010506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536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M(c)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536010001</v>
      </c>
      <c r="H8330" s="134">
        <f>Systematic[[#This Row],[SampleVariableLabel]]+100*Systematic[[#This Row],[State]]</f>
        <v>536010601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536</v>
      </c>
      <c r="B8331" s="1">
        <f>IF(C8331=0,IF(B8330=Protocol!$V$20,1,B8330+1),B8330)</f>
        <v>1</v>
      </c>
      <c r="C8331" s="1">
        <f>IF(C8330+1=Protocol!$V$21,0,C8330+1)</f>
        <v>7</v>
      </c>
      <c r="D8331" s="1">
        <f t="shared" si="277"/>
        <v>2</v>
      </c>
      <c r="E8331" s="1" t="str">
        <f>INDEX(Protocol[Mark],MATCH(C8331,Protocol[Step],0))</f>
        <v>4P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536010002</v>
      </c>
      <c r="H8331" s="134">
        <f>Systematic[[#This Row],[SampleVariableLabel]]+100*Systematic[[#This Row],[State]]</f>
        <v>536010702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536</v>
      </c>
      <c r="B8332" s="1">
        <f>IF(C8332=0,IF(B8331=Protocol!$V$20,1,B8331+1),B8331)</f>
        <v>1</v>
      </c>
      <c r="C8332" s="1">
        <f>IF(C8331+1=Protocol!$V$21,0,C8331+1)</f>
        <v>8</v>
      </c>
      <c r="D8332" s="1">
        <f t="shared" si="277"/>
        <v>3</v>
      </c>
      <c r="E8332" s="1" t="str">
        <f>INDEX(Protocol[Mark],MATCH(C8332,Protocol[Step],0))</f>
        <v>5G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536010003</v>
      </c>
      <c r="H8332" s="134">
        <f>Systematic[[#This Row],[SampleVariableLabel]]+100*Systematic[[#This Row],[State]]</f>
        <v>536010803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536</v>
      </c>
      <c r="B8333" s="1">
        <f>IF(C8333=0,IF(B8332=Protocol!$V$20,1,B8332+1),B8332)</f>
        <v>1</v>
      </c>
      <c r="C8333" s="1">
        <f>IF(C8332+1=Protocol!$V$21,0,C8332+1)</f>
        <v>9</v>
      </c>
      <c r="D8333" s="1">
        <f t="shared" si="277"/>
        <v>4</v>
      </c>
      <c r="E8333" s="1" t="str">
        <f>INDEX(Protocol[Mark],MATCH(C8333,Protocol[Step],0))</f>
        <v>6S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536010004</v>
      </c>
      <c r="H8333" s="134">
        <f>Systematic[[#This Row],[SampleVariableLabel]]+100*Systematic[[#This Row],[State]]</f>
        <v>536010904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536</v>
      </c>
      <c r="B8334" s="1">
        <f>IF(C8334=0,IF(B8333=Protocol!$V$20,1,B8333+1),B8333)</f>
        <v>1</v>
      </c>
      <c r="C8334" s="1">
        <f>IF(C8333+1=Protocol!$V$21,0,C8333+1)</f>
        <v>10</v>
      </c>
      <c r="D8334" s="1">
        <f t="shared" si="277"/>
        <v>5</v>
      </c>
      <c r="E8334" s="1" t="str">
        <f>INDEX(Protocol[Mark],MATCH(C8334,Protocol[Step],0))</f>
        <v>7Gp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536010005</v>
      </c>
      <c r="H8334" s="134">
        <f>Systematic[[#This Row],[SampleVariableLabel]]+100*Systematic[[#This Row],[State]]</f>
        <v>536011005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536</v>
      </c>
      <c r="B8335" s="1">
        <f>IF(C8335=0,IF(B8334=Protocol!$V$20,1,B8334+1),B8334)</f>
        <v>1</v>
      </c>
      <c r="C8335" s="1">
        <f>IF(C8334+1=Protocol!$V$21,0,C8334+1)</f>
        <v>11</v>
      </c>
      <c r="D8335" s="1">
        <f t="shared" si="277"/>
        <v>6</v>
      </c>
      <c r="E8335" s="1" t="str">
        <f>INDEX(Protocol[Mark],MATCH(C8335,Protocol[Step],0))</f>
        <v>8U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536010006</v>
      </c>
      <c r="H8335" s="134">
        <f>Systematic[[#This Row],[SampleVariableLabel]]+100*Systematic[[#This Row],[State]]</f>
        <v>536011106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536</v>
      </c>
      <c r="B8336" s="1">
        <f>IF(C8336=0,IF(B8335=Protocol!$V$20,1,B8335+1),B8335)</f>
        <v>1</v>
      </c>
      <c r="C8336" s="1">
        <f>IF(C8335+1=Protocol!$V$21,0,C8335+1)</f>
        <v>12</v>
      </c>
      <c r="D8336" s="1">
        <f t="shared" si="277"/>
        <v>1</v>
      </c>
      <c r="E8336" s="1" t="str">
        <f>INDEX(Protocol[Mark],MATCH(C8336,Protocol[Step],0))</f>
        <v>9Rot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536010001</v>
      </c>
      <c r="H8336" s="134">
        <f>Systematic[[#This Row],[SampleVariableLabel]]+100*Systematic[[#This Row],[State]]</f>
        <v>536011201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536</v>
      </c>
      <c r="B8337" s="1">
        <f>IF(C8337=0,IF(B8336=Protocol!$V$20,1,B8336+1),B8336)</f>
        <v>1</v>
      </c>
      <c r="C8337" s="1">
        <f>IF(C8336+1=Protocol!$V$21,0,C8336+1)</f>
        <v>13</v>
      </c>
      <c r="D8337" s="1">
        <f t="shared" si="277"/>
        <v>2</v>
      </c>
      <c r="E8337" s="1" t="str">
        <f>INDEX(Protocol[Mark],MATCH(C8337,Protocol[Step],0))</f>
        <v>10Ama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536010002</v>
      </c>
      <c r="H8337" s="134">
        <f>Systematic[[#This Row],[SampleVariableLabel]]+100*Systematic[[#This Row],[State]]</f>
        <v>536011302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537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R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537010003</v>
      </c>
      <c r="H8338" s="134">
        <f>Systematic[[#This Row],[SampleVariableLabel]]+100*Systematic[[#This Row],[State]]</f>
        <v>537010003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537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537010004</v>
      </c>
      <c r="H8339" s="134">
        <f>Systematic[[#This Row],[SampleVariableLabel]]+100*Systematic[[#This Row],[State]]</f>
        <v>537010104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537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(D)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537010005</v>
      </c>
      <c r="H8340" s="134">
        <f>Systematic[[#This Row],[SampleVariableLabel]]+100*Systematic[[#This Row],[State]]</f>
        <v>537010205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537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(M.1)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537010006</v>
      </c>
      <c r="H8341" s="134">
        <f>Systematic[[#This Row],[SampleVariableLabel]]+100*Systematic[[#This Row],[State]]</f>
        <v>537010306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537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537010001</v>
      </c>
      <c r="H8342" s="134">
        <f>Systematic[[#This Row],[SampleVariableLabel]]+100*Systematic[[#This Row],[State]]</f>
        <v>537010401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537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3M2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537010002</v>
      </c>
      <c r="H8343" s="134">
        <f>Systematic[[#This Row],[SampleVariableLabel]]+100*Systematic[[#This Row],[State]]</f>
        <v>537010502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537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M(c)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537010003</v>
      </c>
      <c r="H8344" s="134">
        <f>Systematic[[#This Row],[SampleVariableLabel]]+100*Systematic[[#This Row],[State]]</f>
        <v>537010603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537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4P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537010004</v>
      </c>
      <c r="H8345" s="134">
        <f>Systematic[[#This Row],[SampleVariableLabel]]+100*Systematic[[#This Row],[State]]</f>
        <v>537010704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537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5G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537010005</v>
      </c>
      <c r="H8346" s="134">
        <f>Systematic[[#This Row],[SampleVariableLabel]]+100*Systematic[[#This Row],[State]]</f>
        <v>537010805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537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6S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537010006</v>
      </c>
      <c r="H8347" s="134">
        <f>Systematic[[#This Row],[SampleVariableLabel]]+100*Systematic[[#This Row],[State]]</f>
        <v>537010906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537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7Gp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537010001</v>
      </c>
      <c r="H8348" s="134">
        <f>Systematic[[#This Row],[SampleVariableLabel]]+100*Systematic[[#This Row],[State]]</f>
        <v>537011001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537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8U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537010002</v>
      </c>
      <c r="H8349" s="134">
        <f>Systematic[[#This Row],[SampleVariableLabel]]+100*Systematic[[#This Row],[State]]</f>
        <v>537011102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537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9Rot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537010003</v>
      </c>
      <c r="H8350" s="134">
        <f>Systematic[[#This Row],[SampleVariableLabel]]+100*Systematic[[#This Row],[State]]</f>
        <v>537011203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537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10Ama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537010004</v>
      </c>
      <c r="H8351" s="134">
        <f>Systematic[[#This Row],[SampleVariableLabel]]+100*Systematic[[#This Row],[State]]</f>
        <v>537011304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538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R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538010005</v>
      </c>
      <c r="H8352" s="134">
        <f>Systematic[[#This Row],[SampleVariableLabel]]+100*Systematic[[#This Row],[State]]</f>
        <v>538010005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538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1Dig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538010006</v>
      </c>
      <c r="H8353" s="134">
        <f>Systematic[[#This Row],[SampleVariableLabel]]+100*Systematic[[#This Row],[State]]</f>
        <v>538010106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538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(D)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538010001</v>
      </c>
      <c r="H8354" s="134">
        <f>Systematic[[#This Row],[SampleVariableLabel]]+100*Systematic[[#This Row],[State]]</f>
        <v>538010201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538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(M.1)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538010002</v>
      </c>
      <c r="H8355" s="134">
        <f>Systematic[[#This Row],[SampleVariableLabel]]+100*Systematic[[#This Row],[State]]</f>
        <v>538010302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538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2Oct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538010003</v>
      </c>
      <c r="H8356" s="134">
        <f>Systematic[[#This Row],[SampleVariableLabel]]+100*Systematic[[#This Row],[State]]</f>
        <v>538010403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538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3M2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538010004</v>
      </c>
      <c r="H8357" s="134">
        <f>Systematic[[#This Row],[SampleVariableLabel]]+100*Systematic[[#This Row],[State]]</f>
        <v>538010504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538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M(c)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538010005</v>
      </c>
      <c r="H8358" s="134">
        <f>Systematic[[#This Row],[SampleVariableLabel]]+100*Systematic[[#This Row],[State]]</f>
        <v>538010605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538</v>
      </c>
      <c r="B8359" s="1">
        <f>IF(C8359=0,IF(B8358=Protocol!$V$20,1,B8358+1),B8358)</f>
        <v>1</v>
      </c>
      <c r="C8359" s="1">
        <f>IF(C8358+1=Protocol!$V$21,0,C8358+1)</f>
        <v>7</v>
      </c>
      <c r="D8359" s="1">
        <f t="shared" si="277"/>
        <v>6</v>
      </c>
      <c r="E8359" s="1" t="str">
        <f>INDEX(Protocol[Mark],MATCH(C8359,Protocol[Step],0))</f>
        <v>4P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538010006</v>
      </c>
      <c r="H8359" s="134">
        <f>Systematic[[#This Row],[SampleVariableLabel]]+100*Systematic[[#This Row],[State]]</f>
        <v>538010706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538</v>
      </c>
      <c r="B8360" s="1">
        <f>IF(C8360=0,IF(B8359=Protocol!$V$20,1,B8359+1),B8359)</f>
        <v>1</v>
      </c>
      <c r="C8360" s="1">
        <f>IF(C8359+1=Protocol!$V$21,0,C8359+1)</f>
        <v>8</v>
      </c>
      <c r="D8360" s="1">
        <f t="shared" si="277"/>
        <v>1</v>
      </c>
      <c r="E8360" s="1" t="str">
        <f>INDEX(Protocol[Mark],MATCH(C8360,Protocol[Step],0))</f>
        <v>5G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538010001</v>
      </c>
      <c r="H8360" s="134">
        <f>Systematic[[#This Row],[SampleVariableLabel]]+100*Systematic[[#This Row],[State]]</f>
        <v>538010801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538</v>
      </c>
      <c r="B8361" s="1">
        <f>IF(C8361=0,IF(B8360=Protocol!$V$20,1,B8360+1),B8360)</f>
        <v>1</v>
      </c>
      <c r="C8361" s="1">
        <f>IF(C8360+1=Protocol!$V$21,0,C8360+1)</f>
        <v>9</v>
      </c>
      <c r="D8361" s="1">
        <f t="shared" si="277"/>
        <v>2</v>
      </c>
      <c r="E8361" s="1" t="str">
        <f>INDEX(Protocol[Mark],MATCH(C8361,Protocol[Step],0))</f>
        <v>6S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538010002</v>
      </c>
      <c r="H8361" s="134">
        <f>Systematic[[#This Row],[SampleVariableLabel]]+100*Systematic[[#This Row],[State]]</f>
        <v>538010902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538</v>
      </c>
      <c r="B8362" s="1">
        <f>IF(C8362=0,IF(B8361=Protocol!$V$20,1,B8361+1),B8361)</f>
        <v>1</v>
      </c>
      <c r="C8362" s="1">
        <f>IF(C8361+1=Protocol!$V$21,0,C8361+1)</f>
        <v>10</v>
      </c>
      <c r="D8362" s="1">
        <f t="shared" si="277"/>
        <v>3</v>
      </c>
      <c r="E8362" s="1" t="str">
        <f>INDEX(Protocol[Mark],MATCH(C8362,Protocol[Step],0))</f>
        <v>7Gp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538010003</v>
      </c>
      <c r="H8362" s="134">
        <f>Systematic[[#This Row],[SampleVariableLabel]]+100*Systematic[[#This Row],[State]]</f>
        <v>538011003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538</v>
      </c>
      <c r="B8363" s="1">
        <f>IF(C8363=0,IF(B8362=Protocol!$V$20,1,B8362+1),B8362)</f>
        <v>1</v>
      </c>
      <c r="C8363" s="1">
        <f>IF(C8362+1=Protocol!$V$21,0,C8362+1)</f>
        <v>11</v>
      </c>
      <c r="D8363" s="1">
        <f t="shared" si="277"/>
        <v>4</v>
      </c>
      <c r="E8363" s="1" t="str">
        <f>INDEX(Protocol[Mark],MATCH(C8363,Protocol[Step],0))</f>
        <v>8U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538010004</v>
      </c>
      <c r="H8363" s="134">
        <f>Systematic[[#This Row],[SampleVariableLabel]]+100*Systematic[[#This Row],[State]]</f>
        <v>538011104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538</v>
      </c>
      <c r="B8364" s="1">
        <f>IF(C8364=0,IF(B8363=Protocol!$V$20,1,B8363+1),B8363)</f>
        <v>1</v>
      </c>
      <c r="C8364" s="1">
        <f>IF(C8363+1=Protocol!$V$21,0,C8363+1)</f>
        <v>12</v>
      </c>
      <c r="D8364" s="1">
        <f t="shared" si="277"/>
        <v>5</v>
      </c>
      <c r="E8364" s="1" t="str">
        <f>INDEX(Protocol[Mark],MATCH(C8364,Protocol[Step],0))</f>
        <v>9Rot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538010005</v>
      </c>
      <c r="H8364" s="134">
        <f>Systematic[[#This Row],[SampleVariableLabel]]+100*Systematic[[#This Row],[State]]</f>
        <v>538011205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538</v>
      </c>
      <c r="B8365" s="1">
        <f>IF(C8365=0,IF(B8364=Protocol!$V$20,1,B8364+1),B8364)</f>
        <v>1</v>
      </c>
      <c r="C8365" s="1">
        <f>IF(C8364+1=Protocol!$V$21,0,C8364+1)</f>
        <v>13</v>
      </c>
      <c r="D8365" s="1">
        <f t="shared" si="277"/>
        <v>6</v>
      </c>
      <c r="E8365" s="1" t="str">
        <f>INDEX(Protocol[Mark],MATCH(C8365,Protocol[Step],0))</f>
        <v>10Ama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538010006</v>
      </c>
      <c r="H8365" s="134">
        <f>Systematic[[#This Row],[SampleVariableLabel]]+100*Systematic[[#This Row],[State]]</f>
        <v>538011306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539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R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539010001</v>
      </c>
      <c r="H8366" s="134">
        <f>Systematic[[#This Row],[SampleVariableLabel]]+100*Systematic[[#This Row],[State]]</f>
        <v>539010001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539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1Dig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539010002</v>
      </c>
      <c r="H8367" s="134">
        <f>Systematic[[#This Row],[SampleVariableLabel]]+100*Systematic[[#This Row],[State]]</f>
        <v>539010102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539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(D)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539010003</v>
      </c>
      <c r="H8368" s="134">
        <f>Systematic[[#This Row],[SampleVariableLabel]]+100*Systematic[[#This Row],[State]]</f>
        <v>539010203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539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(M.1)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539010004</v>
      </c>
      <c r="H8369" s="134">
        <f>Systematic[[#This Row],[SampleVariableLabel]]+100*Systematic[[#This Row],[State]]</f>
        <v>539010304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539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2Oct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539010005</v>
      </c>
      <c r="H8370" s="134">
        <f>Systematic[[#This Row],[SampleVariableLabel]]+100*Systematic[[#This Row],[State]]</f>
        <v>539010405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539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3M2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539010006</v>
      </c>
      <c r="H8371" s="134">
        <f>Systematic[[#This Row],[SampleVariableLabel]]+100*Systematic[[#This Row],[State]]</f>
        <v>539010506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539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M(c)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539010001</v>
      </c>
      <c r="H8372" s="134">
        <f>Systematic[[#This Row],[SampleVariableLabel]]+100*Systematic[[#This Row],[State]]</f>
        <v>539010601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539</v>
      </c>
      <c r="B8373" s="1">
        <f>IF(C8373=0,IF(B8372=Protocol!$V$20,1,B8372+1),B8372)</f>
        <v>1</v>
      </c>
      <c r="C8373" s="1">
        <f>IF(C8372+1=Protocol!$V$21,0,C8372+1)</f>
        <v>7</v>
      </c>
      <c r="D8373" s="1">
        <f t="shared" si="277"/>
        <v>2</v>
      </c>
      <c r="E8373" s="1" t="str">
        <f>INDEX(Protocol[Mark],MATCH(C8373,Protocol[Step],0))</f>
        <v>4P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539010002</v>
      </c>
      <c r="H8373" s="134">
        <f>Systematic[[#This Row],[SampleVariableLabel]]+100*Systematic[[#This Row],[State]]</f>
        <v>539010702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539</v>
      </c>
      <c r="B8374" s="1">
        <f>IF(C8374=0,IF(B8373=Protocol!$V$20,1,B8373+1),B8373)</f>
        <v>1</v>
      </c>
      <c r="C8374" s="1">
        <f>IF(C8373+1=Protocol!$V$21,0,C8373+1)</f>
        <v>8</v>
      </c>
      <c r="D8374" s="1">
        <f t="shared" si="277"/>
        <v>3</v>
      </c>
      <c r="E8374" s="1" t="str">
        <f>INDEX(Protocol[Mark],MATCH(C8374,Protocol[Step],0))</f>
        <v>5G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539010003</v>
      </c>
      <c r="H8374" s="134">
        <f>Systematic[[#This Row],[SampleVariableLabel]]+100*Systematic[[#This Row],[State]]</f>
        <v>539010803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539</v>
      </c>
      <c r="B8375" s="1">
        <f>IF(C8375=0,IF(B8374=Protocol!$V$20,1,B8374+1),B8374)</f>
        <v>1</v>
      </c>
      <c r="C8375" s="1">
        <f>IF(C8374+1=Protocol!$V$21,0,C8374+1)</f>
        <v>9</v>
      </c>
      <c r="D8375" s="1">
        <f t="shared" si="277"/>
        <v>4</v>
      </c>
      <c r="E8375" s="1" t="str">
        <f>INDEX(Protocol[Mark],MATCH(C8375,Protocol[Step],0))</f>
        <v>6S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539010004</v>
      </c>
      <c r="H8375" s="134">
        <f>Systematic[[#This Row],[SampleVariableLabel]]+100*Systematic[[#This Row],[State]]</f>
        <v>539010904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539</v>
      </c>
      <c r="B8376" s="1">
        <f>IF(C8376=0,IF(B8375=Protocol!$V$20,1,B8375+1),B8375)</f>
        <v>1</v>
      </c>
      <c r="C8376" s="1">
        <f>IF(C8375+1=Protocol!$V$21,0,C8375+1)</f>
        <v>10</v>
      </c>
      <c r="D8376" s="1">
        <f t="shared" si="277"/>
        <v>5</v>
      </c>
      <c r="E8376" s="1" t="str">
        <f>INDEX(Protocol[Mark],MATCH(C8376,Protocol[Step],0))</f>
        <v>7Gp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539010005</v>
      </c>
      <c r="H8376" s="134">
        <f>Systematic[[#This Row],[SampleVariableLabel]]+100*Systematic[[#This Row],[State]]</f>
        <v>539011005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539</v>
      </c>
      <c r="B8377" s="1">
        <f>IF(C8377=0,IF(B8376=Protocol!$V$20,1,B8376+1),B8376)</f>
        <v>1</v>
      </c>
      <c r="C8377" s="1">
        <f>IF(C8376+1=Protocol!$V$21,0,C8376+1)</f>
        <v>11</v>
      </c>
      <c r="D8377" s="1">
        <f t="shared" si="277"/>
        <v>6</v>
      </c>
      <c r="E8377" s="1" t="str">
        <f>INDEX(Protocol[Mark],MATCH(C8377,Protocol[Step],0))</f>
        <v>8U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539010006</v>
      </c>
      <c r="H8377" s="134">
        <f>Systematic[[#This Row],[SampleVariableLabel]]+100*Systematic[[#This Row],[State]]</f>
        <v>539011106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539</v>
      </c>
      <c r="B8378" s="1">
        <f>IF(C8378=0,IF(B8377=Protocol!$V$20,1,B8377+1),B8377)</f>
        <v>1</v>
      </c>
      <c r="C8378" s="1">
        <f>IF(C8377+1=Protocol!$V$21,0,C8377+1)</f>
        <v>12</v>
      </c>
      <c r="D8378" s="1">
        <f t="shared" si="277"/>
        <v>1</v>
      </c>
      <c r="E8378" s="1" t="str">
        <f>INDEX(Protocol[Mark],MATCH(C8378,Protocol[Step],0))</f>
        <v>9Rot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539010001</v>
      </c>
      <c r="H8378" s="134">
        <f>Systematic[[#This Row],[SampleVariableLabel]]+100*Systematic[[#This Row],[State]]</f>
        <v>539011201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539</v>
      </c>
      <c r="B8379" s="1">
        <f>IF(C8379=0,IF(B8378=Protocol!$V$20,1,B8378+1),B8378)</f>
        <v>1</v>
      </c>
      <c r="C8379" s="1">
        <f>IF(C8378+1=Protocol!$V$21,0,C8378+1)</f>
        <v>13</v>
      </c>
      <c r="D8379" s="1">
        <f t="shared" si="277"/>
        <v>2</v>
      </c>
      <c r="E8379" s="1" t="str">
        <f>INDEX(Protocol[Mark],MATCH(C8379,Protocol[Step],0))</f>
        <v>10Ama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539010002</v>
      </c>
      <c r="H8379" s="134">
        <f>Systematic[[#This Row],[SampleVariableLabel]]+100*Systematic[[#This Row],[State]]</f>
        <v>539011302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540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R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540010003</v>
      </c>
      <c r="H8380" s="134">
        <f>Systematic[[#This Row],[SampleVariableLabel]]+100*Systematic[[#This Row],[State]]</f>
        <v>540010003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540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1Dig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540010004</v>
      </c>
      <c r="H8381" s="134">
        <f>Systematic[[#This Row],[SampleVariableLabel]]+100*Systematic[[#This Row],[State]]</f>
        <v>540010104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540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(D)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540010005</v>
      </c>
      <c r="H8382" s="134">
        <f>Systematic[[#This Row],[SampleVariableLabel]]+100*Systematic[[#This Row],[State]]</f>
        <v>540010205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540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(M.1)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540010006</v>
      </c>
      <c r="H8383" s="134">
        <f>Systematic[[#This Row],[SampleVariableLabel]]+100*Systematic[[#This Row],[State]]</f>
        <v>540010306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540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2Oct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540010001</v>
      </c>
      <c r="H8384" s="134">
        <f>Systematic[[#This Row],[SampleVariableLabel]]+100*Systematic[[#This Row],[State]]</f>
        <v>540010401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540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3M2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540010002</v>
      </c>
      <c r="H8385" s="134">
        <f>Systematic[[#This Row],[SampleVariableLabel]]+100*Systematic[[#This Row],[State]]</f>
        <v>540010502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540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M(c)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540010003</v>
      </c>
      <c r="H8386" s="134">
        <f>Systematic[[#This Row],[SampleVariableLabel]]+100*Systematic[[#This Row],[State]]</f>
        <v>540010603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540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4P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540010004</v>
      </c>
      <c r="H8387" s="134">
        <f>Systematic[[#This Row],[SampleVariableLabel]]+100*Systematic[[#This Row],[State]]</f>
        <v>540010704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540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5G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540010005</v>
      </c>
      <c r="H8388" s="134">
        <f>Systematic[[#This Row],[SampleVariableLabel]]+100*Systematic[[#This Row],[State]]</f>
        <v>540010805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540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6S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540010006</v>
      </c>
      <c r="H8389" s="134">
        <f>Systematic[[#This Row],[SampleVariableLabel]]+100*Systematic[[#This Row],[State]]</f>
        <v>540010906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540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7Gp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540010001</v>
      </c>
      <c r="H8390" s="134">
        <f>Systematic[[#This Row],[SampleVariableLabel]]+100*Systematic[[#This Row],[State]]</f>
        <v>540011001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540</v>
      </c>
      <c r="B8391" s="1">
        <f>IF(C8391=0,IF(B8390=Protocol!$V$20,1,B8390+1),B8390)</f>
        <v>1</v>
      </c>
      <c r="C8391" s="1">
        <f>IF(C8390+1=Protocol!$V$21,0,C8390+1)</f>
        <v>11</v>
      </c>
      <c r="D8391" s="1">
        <f t="shared" si="279"/>
        <v>2</v>
      </c>
      <c r="E8391" s="1" t="str">
        <f>INDEX(Protocol[Mark],MATCH(C8391,Protocol[Step],0))</f>
        <v>8U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540010002</v>
      </c>
      <c r="H8391" s="134">
        <f>Systematic[[#This Row],[SampleVariableLabel]]+100*Systematic[[#This Row],[State]]</f>
        <v>540011102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540</v>
      </c>
      <c r="B8392" s="1">
        <f>IF(C8392=0,IF(B8391=Protocol!$V$20,1,B8391+1),B8391)</f>
        <v>1</v>
      </c>
      <c r="C8392" s="1">
        <f>IF(C8391+1=Protocol!$V$21,0,C8391+1)</f>
        <v>12</v>
      </c>
      <c r="D8392" s="1">
        <f t="shared" si="279"/>
        <v>3</v>
      </c>
      <c r="E8392" s="1" t="str">
        <f>INDEX(Protocol[Mark],MATCH(C8392,Protocol[Step],0))</f>
        <v>9Rot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540010003</v>
      </c>
      <c r="H8392" s="134">
        <f>Systematic[[#This Row],[SampleVariableLabel]]+100*Systematic[[#This Row],[State]]</f>
        <v>540011203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540</v>
      </c>
      <c r="B8393" s="1">
        <f>IF(C8393=0,IF(B8392=Protocol!$V$20,1,B8392+1),B8392)</f>
        <v>1</v>
      </c>
      <c r="C8393" s="1">
        <f>IF(C8392+1=Protocol!$V$21,0,C8392+1)</f>
        <v>13</v>
      </c>
      <c r="D8393" s="1">
        <f t="shared" si="279"/>
        <v>4</v>
      </c>
      <c r="E8393" s="1" t="str">
        <f>INDEX(Protocol[Mark],MATCH(C8393,Protocol[Step],0))</f>
        <v>10Ama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540010004</v>
      </c>
      <c r="H8393" s="134">
        <f>Systematic[[#This Row],[SampleVariableLabel]]+100*Systematic[[#This Row],[State]]</f>
        <v>540011304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541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R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541010005</v>
      </c>
      <c r="H8394" s="134">
        <f>Systematic[[#This Row],[SampleVariableLabel]]+100*Systematic[[#This Row],[State]]</f>
        <v>541010005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541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1Dig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541010006</v>
      </c>
      <c r="H8395" s="134">
        <f>Systematic[[#This Row],[SampleVariableLabel]]+100*Systematic[[#This Row],[State]]</f>
        <v>541010106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541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(D)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541010001</v>
      </c>
      <c r="H8396" s="134">
        <f>Systematic[[#This Row],[SampleVariableLabel]]+100*Systematic[[#This Row],[State]]</f>
        <v>541010201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541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(M.1)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541010002</v>
      </c>
      <c r="H8397" s="134">
        <f>Systematic[[#This Row],[SampleVariableLabel]]+100*Systematic[[#This Row],[State]]</f>
        <v>541010302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541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2Oct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541010003</v>
      </c>
      <c r="H8398" s="134">
        <f>Systematic[[#This Row],[SampleVariableLabel]]+100*Systematic[[#This Row],[State]]</f>
        <v>541010403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541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3M2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541010004</v>
      </c>
      <c r="H8399" s="134">
        <f>Systematic[[#This Row],[SampleVariableLabel]]+100*Systematic[[#This Row],[State]]</f>
        <v>541010504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541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M(c)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541010005</v>
      </c>
      <c r="H8400" s="134">
        <f>Systematic[[#This Row],[SampleVariableLabel]]+100*Systematic[[#This Row],[State]]</f>
        <v>541010605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541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4P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541010006</v>
      </c>
      <c r="H8401" s="134">
        <f>Systematic[[#This Row],[SampleVariableLabel]]+100*Systematic[[#This Row],[State]]</f>
        <v>541010706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541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5G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541010001</v>
      </c>
      <c r="H8402" s="134">
        <f>Systematic[[#This Row],[SampleVariableLabel]]+100*Systematic[[#This Row],[State]]</f>
        <v>541010801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541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6S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541010002</v>
      </c>
      <c r="H8403" s="134">
        <f>Systematic[[#This Row],[SampleVariableLabel]]+100*Systematic[[#This Row],[State]]</f>
        <v>541010902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541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7Gp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541010003</v>
      </c>
      <c r="H8404" s="134">
        <f>Systematic[[#This Row],[SampleVariableLabel]]+100*Systematic[[#This Row],[State]]</f>
        <v>541011003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541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8U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541010004</v>
      </c>
      <c r="H8405" s="134">
        <f>Systematic[[#This Row],[SampleVariableLabel]]+100*Systematic[[#This Row],[State]]</f>
        <v>541011104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541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9Rot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541010005</v>
      </c>
      <c r="H8406" s="134">
        <f>Systematic[[#This Row],[SampleVariableLabel]]+100*Systematic[[#This Row],[State]]</f>
        <v>541011205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541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10Ama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541010006</v>
      </c>
      <c r="H8407" s="134">
        <f>Systematic[[#This Row],[SampleVariableLabel]]+100*Systematic[[#This Row],[State]]</f>
        <v>541011306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542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R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542010001</v>
      </c>
      <c r="H8408" s="134">
        <f>Systematic[[#This Row],[SampleVariableLabel]]+100*Systematic[[#This Row],[State]]</f>
        <v>542010001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542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1Dig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542010002</v>
      </c>
      <c r="H8409" s="134">
        <f>Systematic[[#This Row],[SampleVariableLabel]]+100*Systematic[[#This Row],[State]]</f>
        <v>542010102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542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(D)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542010003</v>
      </c>
      <c r="H8410" s="134">
        <f>Systematic[[#This Row],[SampleVariableLabel]]+100*Systematic[[#This Row],[State]]</f>
        <v>542010203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542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(M.1)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542010004</v>
      </c>
      <c r="H8411" s="134">
        <f>Systematic[[#This Row],[SampleVariableLabel]]+100*Systematic[[#This Row],[State]]</f>
        <v>542010304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542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2Oct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542010005</v>
      </c>
      <c r="H8412" s="134">
        <f>Systematic[[#This Row],[SampleVariableLabel]]+100*Systematic[[#This Row],[State]]</f>
        <v>542010405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542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3M2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542010006</v>
      </c>
      <c r="H8413" s="134">
        <f>Systematic[[#This Row],[SampleVariableLabel]]+100*Systematic[[#This Row],[State]]</f>
        <v>542010506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542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M(c)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542010001</v>
      </c>
      <c r="H8414" s="134">
        <f>Systematic[[#This Row],[SampleVariableLabel]]+100*Systematic[[#This Row],[State]]</f>
        <v>542010601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542</v>
      </c>
      <c r="B8415" s="1">
        <f>IF(C8415=0,IF(B8414=Protocol!$V$20,1,B8414+1),B8414)</f>
        <v>1</v>
      </c>
      <c r="C8415" s="1">
        <f>IF(C8414+1=Protocol!$V$21,0,C8414+1)</f>
        <v>7</v>
      </c>
      <c r="D8415" s="1">
        <f t="shared" si="279"/>
        <v>2</v>
      </c>
      <c r="E8415" s="1" t="str">
        <f>INDEX(Protocol[Mark],MATCH(C8415,Protocol[Step],0))</f>
        <v>4P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542010002</v>
      </c>
      <c r="H8415" s="134">
        <f>Systematic[[#This Row],[SampleVariableLabel]]+100*Systematic[[#This Row],[State]]</f>
        <v>542010702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542</v>
      </c>
      <c r="B8416" s="1">
        <f>IF(C8416=0,IF(B8415=Protocol!$V$20,1,B8415+1),B8415)</f>
        <v>1</v>
      </c>
      <c r="C8416" s="1">
        <f>IF(C8415+1=Protocol!$V$21,0,C8415+1)</f>
        <v>8</v>
      </c>
      <c r="D8416" s="1">
        <f t="shared" si="279"/>
        <v>3</v>
      </c>
      <c r="E8416" s="1" t="str">
        <f>INDEX(Protocol[Mark],MATCH(C8416,Protocol[Step],0))</f>
        <v>5G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542010003</v>
      </c>
      <c r="H8416" s="134">
        <f>Systematic[[#This Row],[SampleVariableLabel]]+100*Systematic[[#This Row],[State]]</f>
        <v>542010803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542</v>
      </c>
      <c r="B8417" s="1">
        <f>IF(C8417=0,IF(B8416=Protocol!$V$20,1,B8416+1),B8416)</f>
        <v>1</v>
      </c>
      <c r="C8417" s="1">
        <f>IF(C8416+1=Protocol!$V$21,0,C8416+1)</f>
        <v>9</v>
      </c>
      <c r="D8417" s="1">
        <f t="shared" si="279"/>
        <v>4</v>
      </c>
      <c r="E8417" s="1" t="str">
        <f>INDEX(Protocol[Mark],MATCH(C8417,Protocol[Step],0))</f>
        <v>6S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542010004</v>
      </c>
      <c r="H8417" s="134">
        <f>Systematic[[#This Row],[SampleVariableLabel]]+100*Systematic[[#This Row],[State]]</f>
        <v>542010904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542</v>
      </c>
      <c r="B8418" s="1">
        <f>IF(C8418=0,IF(B8417=Protocol!$V$20,1,B8417+1),B8417)</f>
        <v>1</v>
      </c>
      <c r="C8418" s="1">
        <f>IF(C8417+1=Protocol!$V$21,0,C8417+1)</f>
        <v>10</v>
      </c>
      <c r="D8418" s="1">
        <f t="shared" si="279"/>
        <v>5</v>
      </c>
      <c r="E8418" s="1" t="str">
        <f>INDEX(Protocol[Mark],MATCH(C8418,Protocol[Step],0))</f>
        <v>7Gp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542010005</v>
      </c>
      <c r="H8418" s="134">
        <f>Systematic[[#This Row],[SampleVariableLabel]]+100*Systematic[[#This Row],[State]]</f>
        <v>542011005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542</v>
      </c>
      <c r="B8419" s="1">
        <f>IF(C8419=0,IF(B8418=Protocol!$V$20,1,B8418+1),B8418)</f>
        <v>1</v>
      </c>
      <c r="C8419" s="1">
        <f>IF(C8418+1=Protocol!$V$21,0,C8418+1)</f>
        <v>11</v>
      </c>
      <c r="D8419" s="1">
        <f t="shared" si="279"/>
        <v>6</v>
      </c>
      <c r="E8419" s="1" t="str">
        <f>INDEX(Protocol[Mark],MATCH(C8419,Protocol[Step],0))</f>
        <v>8U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542010006</v>
      </c>
      <c r="H8419" s="134">
        <f>Systematic[[#This Row],[SampleVariableLabel]]+100*Systematic[[#This Row],[State]]</f>
        <v>542011106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542</v>
      </c>
      <c r="B8420" s="1">
        <f>IF(C8420=0,IF(B8419=Protocol!$V$20,1,B8419+1),B8419)</f>
        <v>1</v>
      </c>
      <c r="C8420" s="1">
        <f>IF(C8419+1=Protocol!$V$21,0,C8419+1)</f>
        <v>12</v>
      </c>
      <c r="D8420" s="1">
        <f t="shared" si="279"/>
        <v>1</v>
      </c>
      <c r="E8420" s="1" t="str">
        <f>INDEX(Protocol[Mark],MATCH(C8420,Protocol[Step],0))</f>
        <v>9Rot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542010001</v>
      </c>
      <c r="H8420" s="134">
        <f>Systematic[[#This Row],[SampleVariableLabel]]+100*Systematic[[#This Row],[State]]</f>
        <v>542011201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542</v>
      </c>
      <c r="B8421" s="1">
        <f>IF(C8421=0,IF(B8420=Protocol!$V$20,1,B8420+1),B8420)</f>
        <v>1</v>
      </c>
      <c r="C8421" s="1">
        <f>IF(C8420+1=Protocol!$V$21,0,C8420+1)</f>
        <v>13</v>
      </c>
      <c r="D8421" s="1">
        <f t="shared" si="279"/>
        <v>2</v>
      </c>
      <c r="E8421" s="1" t="str">
        <f>INDEX(Protocol[Mark],MATCH(C8421,Protocol[Step],0))</f>
        <v>10Ama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542010002</v>
      </c>
      <c r="H8421" s="134">
        <f>Systematic[[#This Row],[SampleVariableLabel]]+100*Systematic[[#This Row],[State]]</f>
        <v>542011302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543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R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543010003</v>
      </c>
      <c r="H8422" s="134">
        <f>Systematic[[#This Row],[SampleVariableLabel]]+100*Systematic[[#This Row],[State]]</f>
        <v>543010003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543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1Dig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543010004</v>
      </c>
      <c r="H8423" s="134">
        <f>Systematic[[#This Row],[SampleVariableLabel]]+100*Systematic[[#This Row],[State]]</f>
        <v>543010104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543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(D)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543010005</v>
      </c>
      <c r="H8424" s="134">
        <f>Systematic[[#This Row],[SampleVariableLabel]]+100*Systematic[[#This Row],[State]]</f>
        <v>543010205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543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(M.1)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543010006</v>
      </c>
      <c r="H8425" s="134">
        <f>Systematic[[#This Row],[SampleVariableLabel]]+100*Systematic[[#This Row],[State]]</f>
        <v>543010306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543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2Oct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543010001</v>
      </c>
      <c r="H8426" s="134">
        <f>Systematic[[#This Row],[SampleVariableLabel]]+100*Systematic[[#This Row],[State]]</f>
        <v>543010401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543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3M2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543010002</v>
      </c>
      <c r="H8427" s="134">
        <f>Systematic[[#This Row],[SampleVariableLabel]]+100*Systematic[[#This Row],[State]]</f>
        <v>543010502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543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M(c)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543010003</v>
      </c>
      <c r="H8428" s="134">
        <f>Systematic[[#This Row],[SampleVariableLabel]]+100*Systematic[[#This Row],[State]]</f>
        <v>543010603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543</v>
      </c>
      <c r="B8429" s="1">
        <f>IF(C8429=0,IF(B8428=Protocol!$V$20,1,B8428+1),B8428)</f>
        <v>1</v>
      </c>
      <c r="C8429" s="1">
        <f>IF(C8428+1=Protocol!$V$21,0,C8428+1)</f>
        <v>7</v>
      </c>
      <c r="D8429" s="1">
        <f t="shared" si="279"/>
        <v>4</v>
      </c>
      <c r="E8429" s="1" t="str">
        <f>INDEX(Protocol[Mark],MATCH(C8429,Protocol[Step],0))</f>
        <v>4P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543010004</v>
      </c>
      <c r="H8429" s="134">
        <f>Systematic[[#This Row],[SampleVariableLabel]]+100*Systematic[[#This Row],[State]]</f>
        <v>543010704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543</v>
      </c>
      <c r="B8430" s="1">
        <f>IF(C8430=0,IF(B8429=Protocol!$V$20,1,B8429+1),B8429)</f>
        <v>1</v>
      </c>
      <c r="C8430" s="1">
        <f>IF(C8429+1=Protocol!$V$21,0,C8429+1)</f>
        <v>8</v>
      </c>
      <c r="D8430" s="1">
        <f t="shared" si="279"/>
        <v>5</v>
      </c>
      <c r="E8430" s="1" t="str">
        <f>INDEX(Protocol[Mark],MATCH(C8430,Protocol[Step],0))</f>
        <v>5G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543010005</v>
      </c>
      <c r="H8430" s="134">
        <f>Systematic[[#This Row],[SampleVariableLabel]]+100*Systematic[[#This Row],[State]]</f>
        <v>543010805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543</v>
      </c>
      <c r="B8431" s="1">
        <f>IF(C8431=0,IF(B8430=Protocol!$V$20,1,B8430+1),B8430)</f>
        <v>1</v>
      </c>
      <c r="C8431" s="1">
        <f>IF(C8430+1=Protocol!$V$21,0,C8430+1)</f>
        <v>9</v>
      </c>
      <c r="D8431" s="1">
        <f t="shared" si="279"/>
        <v>6</v>
      </c>
      <c r="E8431" s="1" t="str">
        <f>INDEX(Protocol[Mark],MATCH(C8431,Protocol[Step],0))</f>
        <v>6S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543010006</v>
      </c>
      <c r="H8431" s="134">
        <f>Systematic[[#This Row],[SampleVariableLabel]]+100*Systematic[[#This Row],[State]]</f>
        <v>543010906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543</v>
      </c>
      <c r="B8432" s="1">
        <f>IF(C8432=0,IF(B8431=Protocol!$V$20,1,B8431+1),B8431)</f>
        <v>1</v>
      </c>
      <c r="C8432" s="1">
        <f>IF(C8431+1=Protocol!$V$21,0,C8431+1)</f>
        <v>10</v>
      </c>
      <c r="D8432" s="1">
        <f t="shared" si="279"/>
        <v>1</v>
      </c>
      <c r="E8432" s="1" t="str">
        <f>INDEX(Protocol[Mark],MATCH(C8432,Protocol[Step],0))</f>
        <v>7Gp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543010001</v>
      </c>
      <c r="H8432" s="134">
        <f>Systematic[[#This Row],[SampleVariableLabel]]+100*Systematic[[#This Row],[State]]</f>
        <v>543011001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543</v>
      </c>
      <c r="B8433" s="1">
        <f>IF(C8433=0,IF(B8432=Protocol!$V$20,1,B8432+1),B8432)</f>
        <v>1</v>
      </c>
      <c r="C8433" s="1">
        <f>IF(C8432+1=Protocol!$V$21,0,C8432+1)</f>
        <v>11</v>
      </c>
      <c r="D8433" s="1">
        <f t="shared" si="279"/>
        <v>2</v>
      </c>
      <c r="E8433" s="1" t="str">
        <f>INDEX(Protocol[Mark],MATCH(C8433,Protocol[Step],0))</f>
        <v>8U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543010002</v>
      </c>
      <c r="H8433" s="134">
        <f>Systematic[[#This Row],[SampleVariableLabel]]+100*Systematic[[#This Row],[State]]</f>
        <v>543011102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543</v>
      </c>
      <c r="B8434" s="1">
        <f>IF(C8434=0,IF(B8433=Protocol!$V$20,1,B8433+1),B8433)</f>
        <v>1</v>
      </c>
      <c r="C8434" s="1">
        <f>IF(C8433+1=Protocol!$V$21,0,C8433+1)</f>
        <v>12</v>
      </c>
      <c r="D8434" s="1">
        <f t="shared" si="279"/>
        <v>3</v>
      </c>
      <c r="E8434" s="1" t="str">
        <f>INDEX(Protocol[Mark],MATCH(C8434,Protocol[Step],0))</f>
        <v>9Rot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543010003</v>
      </c>
      <c r="H8434" s="134">
        <f>Systematic[[#This Row],[SampleVariableLabel]]+100*Systematic[[#This Row],[State]]</f>
        <v>543011203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543</v>
      </c>
      <c r="B8435" s="1">
        <f>IF(C8435=0,IF(B8434=Protocol!$V$20,1,B8434+1),B8434)</f>
        <v>1</v>
      </c>
      <c r="C8435" s="1">
        <f>IF(C8434+1=Protocol!$V$21,0,C8434+1)</f>
        <v>13</v>
      </c>
      <c r="D8435" s="1">
        <f t="shared" si="279"/>
        <v>4</v>
      </c>
      <c r="E8435" s="1" t="str">
        <f>INDEX(Protocol[Mark],MATCH(C8435,Protocol[Step],0))</f>
        <v>10Ama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543010004</v>
      </c>
      <c r="H8435" s="134">
        <f>Systematic[[#This Row],[SampleVariableLabel]]+100*Systematic[[#This Row],[State]]</f>
        <v>543011304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544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R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544010005</v>
      </c>
      <c r="H8436" s="134">
        <f>Systematic[[#This Row],[SampleVariableLabel]]+100*Systematic[[#This Row],[State]]</f>
        <v>544010005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544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1Dig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544010006</v>
      </c>
      <c r="H8437" s="134">
        <f>Systematic[[#This Row],[SampleVariableLabel]]+100*Systematic[[#This Row],[State]]</f>
        <v>544010106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544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(D)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544010001</v>
      </c>
      <c r="H8438" s="134">
        <f>Systematic[[#This Row],[SampleVariableLabel]]+100*Systematic[[#This Row],[State]]</f>
        <v>544010201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544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(M.1)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544010002</v>
      </c>
      <c r="H8439" s="134">
        <f>Systematic[[#This Row],[SampleVariableLabel]]+100*Systematic[[#This Row],[State]]</f>
        <v>544010302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544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2Oct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544010003</v>
      </c>
      <c r="H8440" s="134">
        <f>Systematic[[#This Row],[SampleVariableLabel]]+100*Systematic[[#This Row],[State]]</f>
        <v>544010403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544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3M2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544010004</v>
      </c>
      <c r="H8441" s="134">
        <f>Systematic[[#This Row],[SampleVariableLabel]]+100*Systematic[[#This Row],[State]]</f>
        <v>544010504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544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M(c)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544010005</v>
      </c>
      <c r="H8442" s="134">
        <f>Systematic[[#This Row],[SampleVariableLabel]]+100*Systematic[[#This Row],[State]]</f>
        <v>544010605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544</v>
      </c>
      <c r="B8443" s="1">
        <f>IF(C8443=0,IF(B8442=Protocol!$V$20,1,B8442+1),B8442)</f>
        <v>1</v>
      </c>
      <c r="C8443" s="1">
        <f>IF(C8442+1=Protocol!$V$21,0,C8442+1)</f>
        <v>7</v>
      </c>
      <c r="D8443" s="1">
        <f t="shared" si="279"/>
        <v>6</v>
      </c>
      <c r="E8443" s="1" t="str">
        <f>INDEX(Protocol[Mark],MATCH(C8443,Protocol[Step],0))</f>
        <v>4P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544010006</v>
      </c>
      <c r="H8443" s="134">
        <f>Systematic[[#This Row],[SampleVariableLabel]]+100*Systematic[[#This Row],[State]]</f>
        <v>544010706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544</v>
      </c>
      <c r="B8444" s="1">
        <f>IF(C8444=0,IF(B8443=Protocol!$V$20,1,B8443+1),B8443)</f>
        <v>1</v>
      </c>
      <c r="C8444" s="1">
        <f>IF(C8443+1=Protocol!$V$21,0,C8443+1)</f>
        <v>8</v>
      </c>
      <c r="D8444" s="1">
        <f t="shared" si="279"/>
        <v>1</v>
      </c>
      <c r="E8444" s="1" t="str">
        <f>INDEX(Protocol[Mark],MATCH(C8444,Protocol[Step],0))</f>
        <v>5G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544010001</v>
      </c>
      <c r="H8444" s="134">
        <f>Systematic[[#This Row],[SampleVariableLabel]]+100*Systematic[[#This Row],[State]]</f>
        <v>544010801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544</v>
      </c>
      <c r="B8445" s="1">
        <f>IF(C8445=0,IF(B8444=Protocol!$V$20,1,B8444+1),B8444)</f>
        <v>1</v>
      </c>
      <c r="C8445" s="1">
        <f>IF(C8444+1=Protocol!$V$21,0,C8444+1)</f>
        <v>9</v>
      </c>
      <c r="D8445" s="1">
        <f t="shared" si="279"/>
        <v>2</v>
      </c>
      <c r="E8445" s="1" t="str">
        <f>INDEX(Protocol[Mark],MATCH(C8445,Protocol[Step],0))</f>
        <v>6S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544010002</v>
      </c>
      <c r="H8445" s="134">
        <f>Systematic[[#This Row],[SampleVariableLabel]]+100*Systematic[[#This Row],[State]]</f>
        <v>544010902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544</v>
      </c>
      <c r="B8446" s="1">
        <f>IF(C8446=0,IF(B8445=Protocol!$V$20,1,B8445+1),B8445)</f>
        <v>1</v>
      </c>
      <c r="C8446" s="1">
        <f>IF(C8445+1=Protocol!$V$21,0,C8445+1)</f>
        <v>10</v>
      </c>
      <c r="D8446" s="1">
        <f t="shared" si="279"/>
        <v>3</v>
      </c>
      <c r="E8446" s="1" t="str">
        <f>INDEX(Protocol[Mark],MATCH(C8446,Protocol[Step],0))</f>
        <v>7Gp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544010003</v>
      </c>
      <c r="H8446" s="134">
        <f>Systematic[[#This Row],[SampleVariableLabel]]+100*Systematic[[#This Row],[State]]</f>
        <v>544011003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544</v>
      </c>
      <c r="B8447" s="1">
        <f>IF(C8447=0,IF(B8446=Protocol!$V$20,1,B8446+1),B8446)</f>
        <v>1</v>
      </c>
      <c r="C8447" s="1">
        <f>IF(C8446+1=Protocol!$V$21,0,C8446+1)</f>
        <v>11</v>
      </c>
      <c r="D8447" s="1">
        <f t="shared" si="279"/>
        <v>4</v>
      </c>
      <c r="E8447" s="1" t="str">
        <f>INDEX(Protocol[Mark],MATCH(C8447,Protocol[Step],0))</f>
        <v>8U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544010004</v>
      </c>
      <c r="H8447" s="134">
        <f>Systematic[[#This Row],[SampleVariableLabel]]+100*Systematic[[#This Row],[State]]</f>
        <v>544011104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544</v>
      </c>
      <c r="B8448" s="1">
        <f>IF(C8448=0,IF(B8447=Protocol!$V$20,1,B8447+1),B8447)</f>
        <v>1</v>
      </c>
      <c r="C8448" s="1">
        <f>IF(C8447+1=Protocol!$V$21,0,C8447+1)</f>
        <v>12</v>
      </c>
      <c r="D8448" s="1">
        <f t="shared" si="279"/>
        <v>5</v>
      </c>
      <c r="E8448" s="1" t="str">
        <f>INDEX(Protocol[Mark],MATCH(C8448,Protocol[Step],0))</f>
        <v>9Rot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544010005</v>
      </c>
      <c r="H8448" s="134">
        <f>Systematic[[#This Row],[SampleVariableLabel]]+100*Systematic[[#This Row],[State]]</f>
        <v>544011205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544</v>
      </c>
      <c r="B8449" s="1">
        <f>IF(C8449=0,IF(B8448=Protocol!$V$20,1,B8448+1),B8448)</f>
        <v>1</v>
      </c>
      <c r="C8449" s="1">
        <f>IF(C8448+1=Protocol!$V$21,0,C8448+1)</f>
        <v>13</v>
      </c>
      <c r="D8449" s="1">
        <f t="shared" si="279"/>
        <v>6</v>
      </c>
      <c r="E8449" s="1" t="str">
        <f>INDEX(Protocol[Mark],MATCH(C8449,Protocol[Step],0))</f>
        <v>10Ama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544010006</v>
      </c>
      <c r="H8449" s="134">
        <f>Systematic[[#This Row],[SampleVariableLabel]]+100*Systematic[[#This Row],[State]]</f>
        <v>544011306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545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R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545010001</v>
      </c>
      <c r="H8450" s="134">
        <f>Systematic[[#This Row],[SampleVariableLabel]]+100*Systematic[[#This Row],[State]]</f>
        <v>545010001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545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545010002</v>
      </c>
      <c r="H8451" s="134">
        <f>Systematic[[#This Row],[SampleVariableLabel]]+100*Systematic[[#This Row],[State]]</f>
        <v>545010102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545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(D)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545010003</v>
      </c>
      <c r="H8452" s="134">
        <f>Systematic[[#This Row],[SampleVariableLabel]]+100*Systematic[[#This Row],[State]]</f>
        <v>545010203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545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(M.1)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545010004</v>
      </c>
      <c r="H8453" s="134">
        <f>Systematic[[#This Row],[SampleVariableLabel]]+100*Systematic[[#This Row],[State]]</f>
        <v>545010304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545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545010005</v>
      </c>
      <c r="H8454" s="134">
        <f>Systematic[[#This Row],[SampleVariableLabel]]+100*Systematic[[#This Row],[State]]</f>
        <v>545010405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545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3M2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545010006</v>
      </c>
      <c r="H8455" s="134">
        <f>Systematic[[#This Row],[SampleVariableLabel]]+100*Systematic[[#This Row],[State]]</f>
        <v>545010506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545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M(c)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545010001</v>
      </c>
      <c r="H8456" s="134">
        <f>Systematic[[#This Row],[SampleVariableLabel]]+100*Systematic[[#This Row],[State]]</f>
        <v>545010601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545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4P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545010002</v>
      </c>
      <c r="H8457" s="134">
        <f>Systematic[[#This Row],[SampleVariableLabel]]+100*Systematic[[#This Row],[State]]</f>
        <v>545010702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545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5G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545010003</v>
      </c>
      <c r="H8458" s="134">
        <f>Systematic[[#This Row],[SampleVariableLabel]]+100*Systematic[[#This Row],[State]]</f>
        <v>545010803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545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6S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545010004</v>
      </c>
      <c r="H8459" s="134">
        <f>Systematic[[#This Row],[SampleVariableLabel]]+100*Systematic[[#This Row],[State]]</f>
        <v>545010904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545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7Gp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545010005</v>
      </c>
      <c r="H8460" s="134">
        <f>Systematic[[#This Row],[SampleVariableLabel]]+100*Systematic[[#This Row],[State]]</f>
        <v>545011005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545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8U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545010006</v>
      </c>
      <c r="H8461" s="134">
        <f>Systematic[[#This Row],[SampleVariableLabel]]+100*Systematic[[#This Row],[State]]</f>
        <v>545011106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545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9Rot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545010001</v>
      </c>
      <c r="H8462" s="134">
        <f>Systematic[[#This Row],[SampleVariableLabel]]+100*Systematic[[#This Row],[State]]</f>
        <v>545011201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545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10Ama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545010002</v>
      </c>
      <c r="H8463" s="134">
        <f>Systematic[[#This Row],[SampleVariableLabel]]+100*Systematic[[#This Row],[State]]</f>
        <v>545011302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546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R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546010003</v>
      </c>
      <c r="H8464" s="134">
        <f>Systematic[[#This Row],[SampleVariableLabel]]+100*Systematic[[#This Row],[State]]</f>
        <v>546010003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546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1Dig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546010004</v>
      </c>
      <c r="H8465" s="134">
        <f>Systematic[[#This Row],[SampleVariableLabel]]+100*Systematic[[#This Row],[State]]</f>
        <v>546010104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546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(D)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546010005</v>
      </c>
      <c r="H8466" s="134">
        <f>Systematic[[#This Row],[SampleVariableLabel]]+100*Systematic[[#This Row],[State]]</f>
        <v>546010205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546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(M.1)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546010006</v>
      </c>
      <c r="H8467" s="134">
        <f>Systematic[[#This Row],[SampleVariableLabel]]+100*Systematic[[#This Row],[State]]</f>
        <v>546010306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546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2Oct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546010001</v>
      </c>
      <c r="H8468" s="134">
        <f>Systematic[[#This Row],[SampleVariableLabel]]+100*Systematic[[#This Row],[State]]</f>
        <v>546010401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546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3M2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546010002</v>
      </c>
      <c r="H8469" s="134">
        <f>Systematic[[#This Row],[SampleVariableLabel]]+100*Systematic[[#This Row],[State]]</f>
        <v>546010502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546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M(c)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546010003</v>
      </c>
      <c r="H8470" s="134">
        <f>Systematic[[#This Row],[SampleVariableLabel]]+100*Systematic[[#This Row],[State]]</f>
        <v>546010603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546</v>
      </c>
      <c r="B8471" s="1">
        <f>IF(C8471=0,IF(B8470=Protocol!$V$20,1,B8470+1),B8470)</f>
        <v>1</v>
      </c>
      <c r="C8471" s="1">
        <f>IF(C8470+1=Protocol!$V$21,0,C8470+1)</f>
        <v>7</v>
      </c>
      <c r="D8471" s="1">
        <f t="shared" si="281"/>
        <v>4</v>
      </c>
      <c r="E8471" s="1" t="str">
        <f>INDEX(Protocol[Mark],MATCH(C8471,Protocol[Step],0))</f>
        <v>4P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546010004</v>
      </c>
      <c r="H8471" s="134">
        <f>Systematic[[#This Row],[SampleVariableLabel]]+100*Systematic[[#This Row],[State]]</f>
        <v>546010704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546</v>
      </c>
      <c r="B8472" s="1">
        <f>IF(C8472=0,IF(B8471=Protocol!$V$20,1,B8471+1),B8471)</f>
        <v>1</v>
      </c>
      <c r="C8472" s="1">
        <f>IF(C8471+1=Protocol!$V$21,0,C8471+1)</f>
        <v>8</v>
      </c>
      <c r="D8472" s="1">
        <f t="shared" si="281"/>
        <v>5</v>
      </c>
      <c r="E8472" s="1" t="str">
        <f>INDEX(Protocol[Mark],MATCH(C8472,Protocol[Step],0))</f>
        <v>5G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546010005</v>
      </c>
      <c r="H8472" s="134">
        <f>Systematic[[#This Row],[SampleVariableLabel]]+100*Systematic[[#This Row],[State]]</f>
        <v>546010805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546</v>
      </c>
      <c r="B8473" s="1">
        <f>IF(C8473=0,IF(B8472=Protocol!$V$20,1,B8472+1),B8472)</f>
        <v>1</v>
      </c>
      <c r="C8473" s="1">
        <f>IF(C8472+1=Protocol!$V$21,0,C8472+1)</f>
        <v>9</v>
      </c>
      <c r="D8473" s="1">
        <f t="shared" si="281"/>
        <v>6</v>
      </c>
      <c r="E8473" s="1" t="str">
        <f>INDEX(Protocol[Mark],MATCH(C8473,Protocol[Step],0))</f>
        <v>6S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546010006</v>
      </c>
      <c r="H8473" s="134">
        <f>Systematic[[#This Row],[SampleVariableLabel]]+100*Systematic[[#This Row],[State]]</f>
        <v>546010906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546</v>
      </c>
      <c r="B8474" s="1">
        <f>IF(C8474=0,IF(B8473=Protocol!$V$20,1,B8473+1),B8473)</f>
        <v>1</v>
      </c>
      <c r="C8474" s="1">
        <f>IF(C8473+1=Protocol!$V$21,0,C8473+1)</f>
        <v>10</v>
      </c>
      <c r="D8474" s="1">
        <f t="shared" si="281"/>
        <v>1</v>
      </c>
      <c r="E8474" s="1" t="str">
        <f>INDEX(Protocol[Mark],MATCH(C8474,Protocol[Step],0))</f>
        <v>7Gp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546010001</v>
      </c>
      <c r="H8474" s="134">
        <f>Systematic[[#This Row],[SampleVariableLabel]]+100*Systematic[[#This Row],[State]]</f>
        <v>546011001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546</v>
      </c>
      <c r="B8475" s="1">
        <f>IF(C8475=0,IF(B8474=Protocol!$V$20,1,B8474+1),B8474)</f>
        <v>1</v>
      </c>
      <c r="C8475" s="1">
        <f>IF(C8474+1=Protocol!$V$21,0,C8474+1)</f>
        <v>11</v>
      </c>
      <c r="D8475" s="1">
        <f t="shared" si="281"/>
        <v>2</v>
      </c>
      <c r="E8475" s="1" t="str">
        <f>INDEX(Protocol[Mark],MATCH(C8475,Protocol[Step],0))</f>
        <v>8U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546010002</v>
      </c>
      <c r="H8475" s="134">
        <f>Systematic[[#This Row],[SampleVariableLabel]]+100*Systematic[[#This Row],[State]]</f>
        <v>546011102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546</v>
      </c>
      <c r="B8476" s="1">
        <f>IF(C8476=0,IF(B8475=Protocol!$V$20,1,B8475+1),B8475)</f>
        <v>1</v>
      </c>
      <c r="C8476" s="1">
        <f>IF(C8475+1=Protocol!$V$21,0,C8475+1)</f>
        <v>12</v>
      </c>
      <c r="D8476" s="1">
        <f t="shared" si="281"/>
        <v>3</v>
      </c>
      <c r="E8476" s="1" t="str">
        <f>INDEX(Protocol[Mark],MATCH(C8476,Protocol[Step],0))</f>
        <v>9Rot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546010003</v>
      </c>
      <c r="H8476" s="134">
        <f>Systematic[[#This Row],[SampleVariableLabel]]+100*Systematic[[#This Row],[State]]</f>
        <v>546011203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546</v>
      </c>
      <c r="B8477" s="1">
        <f>IF(C8477=0,IF(B8476=Protocol!$V$20,1,B8476+1),B8476)</f>
        <v>1</v>
      </c>
      <c r="C8477" s="1">
        <f>IF(C8476+1=Protocol!$V$21,0,C8476+1)</f>
        <v>13</v>
      </c>
      <c r="D8477" s="1">
        <f t="shared" si="281"/>
        <v>4</v>
      </c>
      <c r="E8477" s="1" t="str">
        <f>INDEX(Protocol[Mark],MATCH(C8477,Protocol[Step],0))</f>
        <v>10Ama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546010004</v>
      </c>
      <c r="H8477" s="134">
        <f>Systematic[[#This Row],[SampleVariableLabel]]+100*Systematic[[#This Row],[State]]</f>
        <v>546011304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547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R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547010005</v>
      </c>
      <c r="H8478" s="134">
        <f>Systematic[[#This Row],[SampleVariableLabel]]+100*Systematic[[#This Row],[State]]</f>
        <v>547010005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547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1Dig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547010006</v>
      </c>
      <c r="H8479" s="134">
        <f>Systematic[[#This Row],[SampleVariableLabel]]+100*Systematic[[#This Row],[State]]</f>
        <v>547010106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547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(D)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547010001</v>
      </c>
      <c r="H8480" s="134">
        <f>Systematic[[#This Row],[SampleVariableLabel]]+100*Systematic[[#This Row],[State]]</f>
        <v>547010201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547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(M.1)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547010002</v>
      </c>
      <c r="H8481" s="134">
        <f>Systematic[[#This Row],[SampleVariableLabel]]+100*Systematic[[#This Row],[State]]</f>
        <v>547010302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547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2Oct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547010003</v>
      </c>
      <c r="H8482" s="134">
        <f>Systematic[[#This Row],[SampleVariableLabel]]+100*Systematic[[#This Row],[State]]</f>
        <v>547010403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547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3M2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547010004</v>
      </c>
      <c r="H8483" s="134">
        <f>Systematic[[#This Row],[SampleVariableLabel]]+100*Systematic[[#This Row],[State]]</f>
        <v>547010504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547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M(c)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547010005</v>
      </c>
      <c r="H8484" s="134">
        <f>Systematic[[#This Row],[SampleVariableLabel]]+100*Systematic[[#This Row],[State]]</f>
        <v>547010605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547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4P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547010006</v>
      </c>
      <c r="H8485" s="134">
        <f>Systematic[[#This Row],[SampleVariableLabel]]+100*Systematic[[#This Row],[State]]</f>
        <v>547010706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547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5G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547010001</v>
      </c>
      <c r="H8486" s="134">
        <f>Systematic[[#This Row],[SampleVariableLabel]]+100*Systematic[[#This Row],[State]]</f>
        <v>547010801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547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6S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547010002</v>
      </c>
      <c r="H8487" s="134">
        <f>Systematic[[#This Row],[SampleVariableLabel]]+100*Systematic[[#This Row],[State]]</f>
        <v>547010902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547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7Gp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547010003</v>
      </c>
      <c r="H8488" s="134">
        <f>Systematic[[#This Row],[SampleVariableLabel]]+100*Systematic[[#This Row],[State]]</f>
        <v>547011003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547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8U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547010004</v>
      </c>
      <c r="H8489" s="134">
        <f>Systematic[[#This Row],[SampleVariableLabel]]+100*Systematic[[#This Row],[State]]</f>
        <v>547011104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547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9Rot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547010005</v>
      </c>
      <c r="H8490" s="134">
        <f>Systematic[[#This Row],[SampleVariableLabel]]+100*Systematic[[#This Row],[State]]</f>
        <v>547011205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547</v>
      </c>
      <c r="B8491" s="1">
        <f>IF(C8491=0,IF(B8490=Protocol!$V$20,1,B8490+1),B8490)</f>
        <v>1</v>
      </c>
      <c r="C8491" s="1">
        <f>IF(C8490+1=Protocol!$V$21,0,C8490+1)</f>
        <v>13</v>
      </c>
      <c r="D8491" s="1">
        <f t="shared" si="281"/>
        <v>6</v>
      </c>
      <c r="E8491" s="1" t="str">
        <f>INDEX(Protocol[Mark],MATCH(C8491,Protocol[Step],0))</f>
        <v>10Ama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547010006</v>
      </c>
      <c r="H8491" s="134">
        <f>Systematic[[#This Row],[SampleVariableLabel]]+100*Systematic[[#This Row],[State]]</f>
        <v>547011306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548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R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548010001</v>
      </c>
      <c r="H8492" s="134">
        <f>Systematic[[#This Row],[SampleVariableLabel]]+100*Systematic[[#This Row],[State]]</f>
        <v>548010001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548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1Dig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548010002</v>
      </c>
      <c r="H8493" s="134">
        <f>Systematic[[#This Row],[SampleVariableLabel]]+100*Systematic[[#This Row],[State]]</f>
        <v>548010102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548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(D)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548010003</v>
      </c>
      <c r="H8494" s="134">
        <f>Systematic[[#This Row],[SampleVariableLabel]]+100*Systematic[[#This Row],[State]]</f>
        <v>548010203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548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(M.1)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548010004</v>
      </c>
      <c r="H8495" s="134">
        <f>Systematic[[#This Row],[SampleVariableLabel]]+100*Systematic[[#This Row],[State]]</f>
        <v>548010304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548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2Oct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548010005</v>
      </c>
      <c r="H8496" s="134">
        <f>Systematic[[#This Row],[SampleVariableLabel]]+100*Systematic[[#This Row],[State]]</f>
        <v>548010405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548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3M2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548010006</v>
      </c>
      <c r="H8497" s="134">
        <f>Systematic[[#This Row],[SampleVariableLabel]]+100*Systematic[[#This Row],[State]]</f>
        <v>548010506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548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M(c)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548010001</v>
      </c>
      <c r="H8498" s="134">
        <f>Systematic[[#This Row],[SampleVariableLabel]]+100*Systematic[[#This Row],[State]]</f>
        <v>548010601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548</v>
      </c>
      <c r="B8499" s="1">
        <f>IF(C8499=0,IF(B8498=Protocol!$V$20,1,B8498+1),B8498)</f>
        <v>1</v>
      </c>
      <c r="C8499" s="1">
        <f>IF(C8498+1=Protocol!$V$21,0,C8498+1)</f>
        <v>7</v>
      </c>
      <c r="D8499" s="1">
        <f t="shared" si="281"/>
        <v>2</v>
      </c>
      <c r="E8499" s="1" t="str">
        <f>INDEX(Protocol[Mark],MATCH(C8499,Protocol[Step],0))</f>
        <v>4P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548010002</v>
      </c>
      <c r="H8499" s="134">
        <f>Systematic[[#This Row],[SampleVariableLabel]]+100*Systematic[[#This Row],[State]]</f>
        <v>548010702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548</v>
      </c>
      <c r="B8500" s="1">
        <f>IF(C8500=0,IF(B8499=Protocol!$V$20,1,B8499+1),B8499)</f>
        <v>1</v>
      </c>
      <c r="C8500" s="1">
        <f>IF(C8499+1=Protocol!$V$21,0,C8499+1)</f>
        <v>8</v>
      </c>
      <c r="D8500" s="1">
        <f t="shared" si="281"/>
        <v>3</v>
      </c>
      <c r="E8500" s="1" t="str">
        <f>INDEX(Protocol[Mark],MATCH(C8500,Protocol[Step],0))</f>
        <v>5G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548010003</v>
      </c>
      <c r="H8500" s="134">
        <f>Systematic[[#This Row],[SampleVariableLabel]]+100*Systematic[[#This Row],[State]]</f>
        <v>548010803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548</v>
      </c>
      <c r="B8501" s="1">
        <f>IF(C8501=0,IF(B8500=Protocol!$V$20,1,B8500+1),B8500)</f>
        <v>1</v>
      </c>
      <c r="C8501" s="1">
        <f>IF(C8500+1=Protocol!$V$21,0,C8500+1)</f>
        <v>9</v>
      </c>
      <c r="D8501" s="1">
        <f t="shared" si="281"/>
        <v>4</v>
      </c>
      <c r="E8501" s="1" t="str">
        <f>INDEX(Protocol[Mark],MATCH(C8501,Protocol[Step],0))</f>
        <v>6S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548010004</v>
      </c>
      <c r="H8501" s="134">
        <f>Systematic[[#This Row],[SampleVariableLabel]]+100*Systematic[[#This Row],[State]]</f>
        <v>548010904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548</v>
      </c>
      <c r="B8502" s="1">
        <f>IF(C8502=0,IF(B8501=Protocol!$V$20,1,B8501+1),B8501)</f>
        <v>1</v>
      </c>
      <c r="C8502" s="1">
        <f>IF(C8501+1=Protocol!$V$21,0,C8501+1)</f>
        <v>10</v>
      </c>
      <c r="D8502" s="1">
        <f t="shared" si="281"/>
        <v>5</v>
      </c>
      <c r="E8502" s="1" t="str">
        <f>INDEX(Protocol[Mark],MATCH(C8502,Protocol[Step],0))</f>
        <v>7Gp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548010005</v>
      </c>
      <c r="H8502" s="134">
        <f>Systematic[[#This Row],[SampleVariableLabel]]+100*Systematic[[#This Row],[State]]</f>
        <v>548011005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548</v>
      </c>
      <c r="B8503" s="1">
        <f>IF(C8503=0,IF(B8502=Protocol!$V$20,1,B8502+1),B8502)</f>
        <v>1</v>
      </c>
      <c r="C8503" s="1">
        <f>IF(C8502+1=Protocol!$V$21,0,C8502+1)</f>
        <v>11</v>
      </c>
      <c r="D8503" s="1">
        <f t="shared" si="281"/>
        <v>6</v>
      </c>
      <c r="E8503" s="1" t="str">
        <f>INDEX(Protocol[Mark],MATCH(C8503,Protocol[Step],0))</f>
        <v>8U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548010006</v>
      </c>
      <c r="H8503" s="134">
        <f>Systematic[[#This Row],[SampleVariableLabel]]+100*Systematic[[#This Row],[State]]</f>
        <v>548011106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548</v>
      </c>
      <c r="B8504" s="1">
        <f>IF(C8504=0,IF(B8503=Protocol!$V$20,1,B8503+1),B8503)</f>
        <v>1</v>
      </c>
      <c r="C8504" s="1">
        <f>IF(C8503+1=Protocol!$V$21,0,C8503+1)</f>
        <v>12</v>
      </c>
      <c r="D8504" s="1">
        <f t="shared" si="281"/>
        <v>1</v>
      </c>
      <c r="E8504" s="1" t="str">
        <f>INDEX(Protocol[Mark],MATCH(C8504,Protocol[Step],0))</f>
        <v>9Rot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548010001</v>
      </c>
      <c r="H8504" s="134">
        <f>Systematic[[#This Row],[SampleVariableLabel]]+100*Systematic[[#This Row],[State]]</f>
        <v>548011201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548</v>
      </c>
      <c r="B8505" s="1">
        <f>IF(C8505=0,IF(B8504=Protocol!$V$20,1,B8504+1),B8504)</f>
        <v>1</v>
      </c>
      <c r="C8505" s="1">
        <f>IF(C8504+1=Protocol!$V$21,0,C8504+1)</f>
        <v>13</v>
      </c>
      <c r="D8505" s="1">
        <f t="shared" si="281"/>
        <v>2</v>
      </c>
      <c r="E8505" s="1" t="str">
        <f>INDEX(Protocol[Mark],MATCH(C8505,Protocol[Step],0))</f>
        <v>10Ama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548010002</v>
      </c>
      <c r="H8505" s="134">
        <f>Systematic[[#This Row],[SampleVariableLabel]]+100*Systematic[[#This Row],[State]]</f>
        <v>548011302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549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R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549010003</v>
      </c>
      <c r="H8506" s="134">
        <f>Systematic[[#This Row],[SampleVariableLabel]]+100*Systematic[[#This Row],[State]]</f>
        <v>549010003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549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1Dig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549010004</v>
      </c>
      <c r="H8507" s="134">
        <f>Systematic[[#This Row],[SampleVariableLabel]]+100*Systematic[[#This Row],[State]]</f>
        <v>549010104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549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(D)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549010005</v>
      </c>
      <c r="H8508" s="134">
        <f>Systematic[[#This Row],[SampleVariableLabel]]+100*Systematic[[#This Row],[State]]</f>
        <v>549010205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549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(M.1)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549010006</v>
      </c>
      <c r="H8509" s="134">
        <f>Systematic[[#This Row],[SampleVariableLabel]]+100*Systematic[[#This Row],[State]]</f>
        <v>549010306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549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2Oct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549010001</v>
      </c>
      <c r="H8510" s="134">
        <f>Systematic[[#This Row],[SampleVariableLabel]]+100*Systematic[[#This Row],[State]]</f>
        <v>549010401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549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3M2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549010002</v>
      </c>
      <c r="H8511" s="134">
        <f>Systematic[[#This Row],[SampleVariableLabel]]+100*Systematic[[#This Row],[State]]</f>
        <v>549010502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549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M(c)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549010003</v>
      </c>
      <c r="H8512" s="134">
        <f>Systematic[[#This Row],[SampleVariableLabel]]+100*Systematic[[#This Row],[State]]</f>
        <v>549010603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549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4P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549010004</v>
      </c>
      <c r="H8513" s="134">
        <f>Systematic[[#This Row],[SampleVariableLabel]]+100*Systematic[[#This Row],[State]]</f>
        <v>549010704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549</v>
      </c>
      <c r="B8514" s="1">
        <f>IF(C8514=0,IF(B8513=Protocol!$V$20,1,B8513+1),B8513)</f>
        <v>1</v>
      </c>
      <c r="C8514" s="1">
        <f>IF(C8513+1=Protocol!$V$21,0,C8513+1)</f>
        <v>8</v>
      </c>
      <c r="D8514" s="1">
        <f t="shared" si="281"/>
        <v>5</v>
      </c>
      <c r="E8514" s="1" t="str">
        <f>INDEX(Protocol[Mark],MATCH(C8514,Protocol[Step],0))</f>
        <v>5G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549010005</v>
      </c>
      <c r="H8514" s="134">
        <f>Systematic[[#This Row],[SampleVariableLabel]]+100*Systematic[[#This Row],[State]]</f>
        <v>549010805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549</v>
      </c>
      <c r="B8515" s="1">
        <f>IF(C8515=0,IF(B8514=Protocol!$V$20,1,B8514+1),B8514)</f>
        <v>1</v>
      </c>
      <c r="C8515" s="1">
        <f>IF(C8514+1=Protocol!$V$21,0,C8514+1)</f>
        <v>9</v>
      </c>
      <c r="D8515" s="1">
        <f t="shared" ref="D8515:D8578" si="283">IF(D8514=nVariables,1,D8514+1)</f>
        <v>6</v>
      </c>
      <c r="E8515" s="1" t="str">
        <f>INDEX(Protocol[Mark],MATCH(C8515,Protocol[Step],0))</f>
        <v>6S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549010006</v>
      </c>
      <c r="H8515" s="134">
        <f>Systematic[[#This Row],[SampleVariableLabel]]+100*Systematic[[#This Row],[State]]</f>
        <v>549010906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549</v>
      </c>
      <c r="B8516" s="1">
        <f>IF(C8516=0,IF(B8515=Protocol!$V$20,1,B8515+1),B8515)</f>
        <v>1</v>
      </c>
      <c r="C8516" s="1">
        <f>IF(C8515+1=Protocol!$V$21,0,C8515+1)</f>
        <v>10</v>
      </c>
      <c r="D8516" s="1">
        <f t="shared" si="283"/>
        <v>1</v>
      </c>
      <c r="E8516" s="1" t="str">
        <f>INDEX(Protocol[Mark],MATCH(C8516,Protocol[Step],0))</f>
        <v>7Gp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549010001</v>
      </c>
      <c r="H8516" s="134">
        <f>Systematic[[#This Row],[SampleVariableLabel]]+100*Systematic[[#This Row],[State]]</f>
        <v>549011001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549</v>
      </c>
      <c r="B8517" s="1">
        <f>IF(C8517=0,IF(B8516=Protocol!$V$20,1,B8516+1),B8516)</f>
        <v>1</v>
      </c>
      <c r="C8517" s="1">
        <f>IF(C8516+1=Protocol!$V$21,0,C8516+1)</f>
        <v>11</v>
      </c>
      <c r="D8517" s="1">
        <f t="shared" si="283"/>
        <v>2</v>
      </c>
      <c r="E8517" s="1" t="str">
        <f>INDEX(Protocol[Mark],MATCH(C8517,Protocol[Step],0))</f>
        <v>8U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549010002</v>
      </c>
      <c r="H8517" s="134">
        <f>Systematic[[#This Row],[SampleVariableLabel]]+100*Systematic[[#This Row],[State]]</f>
        <v>549011102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549</v>
      </c>
      <c r="B8518" s="1">
        <f>IF(C8518=0,IF(B8517=Protocol!$V$20,1,B8517+1),B8517)</f>
        <v>1</v>
      </c>
      <c r="C8518" s="1">
        <f>IF(C8517+1=Protocol!$V$21,0,C8517+1)</f>
        <v>12</v>
      </c>
      <c r="D8518" s="1">
        <f t="shared" si="283"/>
        <v>3</v>
      </c>
      <c r="E8518" s="1" t="str">
        <f>INDEX(Protocol[Mark],MATCH(C8518,Protocol[Step],0))</f>
        <v>9Rot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549010003</v>
      </c>
      <c r="H8518" s="134">
        <f>Systematic[[#This Row],[SampleVariableLabel]]+100*Systematic[[#This Row],[State]]</f>
        <v>549011203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549</v>
      </c>
      <c r="B8519" s="1">
        <f>IF(C8519=0,IF(B8518=Protocol!$V$20,1,B8518+1),B8518)</f>
        <v>1</v>
      </c>
      <c r="C8519" s="1">
        <f>IF(C8518+1=Protocol!$V$21,0,C8518+1)</f>
        <v>13</v>
      </c>
      <c r="D8519" s="1">
        <f t="shared" si="283"/>
        <v>4</v>
      </c>
      <c r="E8519" s="1" t="str">
        <f>INDEX(Protocol[Mark],MATCH(C8519,Protocol[Step],0))</f>
        <v>10Ama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549010004</v>
      </c>
      <c r="H8519" s="134">
        <f>Systematic[[#This Row],[SampleVariableLabel]]+100*Systematic[[#This Row],[State]]</f>
        <v>549011304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550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R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550010005</v>
      </c>
      <c r="H8520" s="134">
        <f>Systematic[[#This Row],[SampleVariableLabel]]+100*Systematic[[#This Row],[State]]</f>
        <v>550010005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550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1Dig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550010006</v>
      </c>
      <c r="H8521" s="134">
        <f>Systematic[[#This Row],[SampleVariableLabel]]+100*Systematic[[#This Row],[State]]</f>
        <v>550010106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550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(D)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550010001</v>
      </c>
      <c r="H8522" s="134">
        <f>Systematic[[#This Row],[SampleVariableLabel]]+100*Systematic[[#This Row],[State]]</f>
        <v>550010201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550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(M.1)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550010002</v>
      </c>
      <c r="H8523" s="134">
        <f>Systematic[[#This Row],[SampleVariableLabel]]+100*Systematic[[#This Row],[State]]</f>
        <v>550010302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550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2Oct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550010003</v>
      </c>
      <c r="H8524" s="134">
        <f>Systematic[[#This Row],[SampleVariableLabel]]+100*Systematic[[#This Row],[State]]</f>
        <v>550010403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550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3M2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550010004</v>
      </c>
      <c r="H8525" s="134">
        <f>Systematic[[#This Row],[SampleVariableLabel]]+100*Systematic[[#This Row],[State]]</f>
        <v>550010504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550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M(c)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550010005</v>
      </c>
      <c r="H8526" s="134">
        <f>Systematic[[#This Row],[SampleVariableLabel]]+100*Systematic[[#This Row],[State]]</f>
        <v>550010605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550</v>
      </c>
      <c r="B8527" s="1">
        <f>IF(C8527=0,IF(B8526=Protocol!$V$20,1,B8526+1),B8526)</f>
        <v>1</v>
      </c>
      <c r="C8527" s="1">
        <f>IF(C8526+1=Protocol!$V$21,0,C8526+1)</f>
        <v>7</v>
      </c>
      <c r="D8527" s="1">
        <f t="shared" si="283"/>
        <v>6</v>
      </c>
      <c r="E8527" s="1" t="str">
        <f>INDEX(Protocol[Mark],MATCH(C8527,Protocol[Step],0))</f>
        <v>4P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550010006</v>
      </c>
      <c r="H8527" s="134">
        <f>Systematic[[#This Row],[SampleVariableLabel]]+100*Systematic[[#This Row],[State]]</f>
        <v>550010706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550</v>
      </c>
      <c r="B8528" s="1">
        <f>IF(C8528=0,IF(B8527=Protocol!$V$20,1,B8527+1),B8527)</f>
        <v>1</v>
      </c>
      <c r="C8528" s="1">
        <f>IF(C8527+1=Protocol!$V$21,0,C8527+1)</f>
        <v>8</v>
      </c>
      <c r="D8528" s="1">
        <f t="shared" si="283"/>
        <v>1</v>
      </c>
      <c r="E8528" s="1" t="str">
        <f>INDEX(Protocol[Mark],MATCH(C8528,Protocol[Step],0))</f>
        <v>5G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550010001</v>
      </c>
      <c r="H8528" s="134">
        <f>Systematic[[#This Row],[SampleVariableLabel]]+100*Systematic[[#This Row],[State]]</f>
        <v>550010801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550</v>
      </c>
      <c r="B8529" s="1">
        <f>IF(C8529=0,IF(B8528=Protocol!$V$20,1,B8528+1),B8528)</f>
        <v>1</v>
      </c>
      <c r="C8529" s="1">
        <f>IF(C8528+1=Protocol!$V$21,0,C8528+1)</f>
        <v>9</v>
      </c>
      <c r="D8529" s="1">
        <f t="shared" si="283"/>
        <v>2</v>
      </c>
      <c r="E8529" s="1" t="str">
        <f>INDEX(Protocol[Mark],MATCH(C8529,Protocol[Step],0))</f>
        <v>6S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550010002</v>
      </c>
      <c r="H8529" s="134">
        <f>Systematic[[#This Row],[SampleVariableLabel]]+100*Systematic[[#This Row],[State]]</f>
        <v>550010902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550</v>
      </c>
      <c r="B8530" s="1">
        <f>IF(C8530=0,IF(B8529=Protocol!$V$20,1,B8529+1),B8529)</f>
        <v>1</v>
      </c>
      <c r="C8530" s="1">
        <f>IF(C8529+1=Protocol!$V$21,0,C8529+1)</f>
        <v>10</v>
      </c>
      <c r="D8530" s="1">
        <f t="shared" si="283"/>
        <v>3</v>
      </c>
      <c r="E8530" s="1" t="str">
        <f>INDEX(Protocol[Mark],MATCH(C8530,Protocol[Step],0))</f>
        <v>7Gp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550010003</v>
      </c>
      <c r="H8530" s="134">
        <f>Systematic[[#This Row],[SampleVariableLabel]]+100*Systematic[[#This Row],[State]]</f>
        <v>550011003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550</v>
      </c>
      <c r="B8531" s="1">
        <f>IF(C8531=0,IF(B8530=Protocol!$V$20,1,B8530+1),B8530)</f>
        <v>1</v>
      </c>
      <c r="C8531" s="1">
        <f>IF(C8530+1=Protocol!$V$21,0,C8530+1)</f>
        <v>11</v>
      </c>
      <c r="D8531" s="1">
        <f t="shared" si="283"/>
        <v>4</v>
      </c>
      <c r="E8531" s="1" t="str">
        <f>INDEX(Protocol[Mark],MATCH(C8531,Protocol[Step],0))</f>
        <v>8U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550010004</v>
      </c>
      <c r="H8531" s="134">
        <f>Systematic[[#This Row],[SampleVariableLabel]]+100*Systematic[[#This Row],[State]]</f>
        <v>550011104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550</v>
      </c>
      <c r="B8532" s="1">
        <f>IF(C8532=0,IF(B8531=Protocol!$V$20,1,B8531+1),B8531)</f>
        <v>1</v>
      </c>
      <c r="C8532" s="1">
        <f>IF(C8531+1=Protocol!$V$21,0,C8531+1)</f>
        <v>12</v>
      </c>
      <c r="D8532" s="1">
        <f t="shared" si="283"/>
        <v>5</v>
      </c>
      <c r="E8532" s="1" t="str">
        <f>INDEX(Protocol[Mark],MATCH(C8532,Protocol[Step],0))</f>
        <v>9Rot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550010005</v>
      </c>
      <c r="H8532" s="134">
        <f>Systematic[[#This Row],[SampleVariableLabel]]+100*Systematic[[#This Row],[State]]</f>
        <v>550011205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550</v>
      </c>
      <c r="B8533" s="1">
        <f>IF(C8533=0,IF(B8532=Protocol!$V$20,1,B8532+1),B8532)</f>
        <v>1</v>
      </c>
      <c r="C8533" s="1">
        <f>IF(C8532+1=Protocol!$V$21,0,C8532+1)</f>
        <v>13</v>
      </c>
      <c r="D8533" s="1">
        <f t="shared" si="283"/>
        <v>6</v>
      </c>
      <c r="E8533" s="1" t="str">
        <f>INDEX(Protocol[Mark],MATCH(C8533,Protocol[Step],0))</f>
        <v>10Ama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550010006</v>
      </c>
      <c r="H8533" s="134">
        <f>Systematic[[#This Row],[SampleVariableLabel]]+100*Systematic[[#This Row],[State]]</f>
        <v>550011306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551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R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551010001</v>
      </c>
      <c r="H8534" s="134">
        <f>Systematic[[#This Row],[SampleVariableLabel]]+100*Systematic[[#This Row],[State]]</f>
        <v>551010001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551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1Dig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551010002</v>
      </c>
      <c r="H8535" s="134">
        <f>Systematic[[#This Row],[SampleVariableLabel]]+100*Systematic[[#This Row],[State]]</f>
        <v>551010102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551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(D)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551010003</v>
      </c>
      <c r="H8536" s="134">
        <f>Systematic[[#This Row],[SampleVariableLabel]]+100*Systematic[[#This Row],[State]]</f>
        <v>551010203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551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(M.1)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551010004</v>
      </c>
      <c r="H8537" s="134">
        <f>Systematic[[#This Row],[SampleVariableLabel]]+100*Systematic[[#This Row],[State]]</f>
        <v>551010304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551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2Oct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551010005</v>
      </c>
      <c r="H8538" s="134">
        <f>Systematic[[#This Row],[SampleVariableLabel]]+100*Systematic[[#This Row],[State]]</f>
        <v>551010405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551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3M2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551010006</v>
      </c>
      <c r="H8539" s="134">
        <f>Systematic[[#This Row],[SampleVariableLabel]]+100*Systematic[[#This Row],[State]]</f>
        <v>551010506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551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M(c)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551010001</v>
      </c>
      <c r="H8540" s="134">
        <f>Systematic[[#This Row],[SampleVariableLabel]]+100*Systematic[[#This Row],[State]]</f>
        <v>551010601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551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4P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551010002</v>
      </c>
      <c r="H8541" s="134">
        <f>Systematic[[#This Row],[SampleVariableLabel]]+100*Systematic[[#This Row],[State]]</f>
        <v>551010702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551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5G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551010003</v>
      </c>
      <c r="H8542" s="134">
        <f>Systematic[[#This Row],[SampleVariableLabel]]+100*Systematic[[#This Row],[State]]</f>
        <v>551010803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551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6S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551010004</v>
      </c>
      <c r="H8543" s="134">
        <f>Systematic[[#This Row],[SampleVariableLabel]]+100*Systematic[[#This Row],[State]]</f>
        <v>551010904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551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7Gp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551010005</v>
      </c>
      <c r="H8544" s="134">
        <f>Systematic[[#This Row],[SampleVariableLabel]]+100*Systematic[[#This Row],[State]]</f>
        <v>551011005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551</v>
      </c>
      <c r="B8545" s="1">
        <f>IF(C8545=0,IF(B8544=Protocol!$V$20,1,B8544+1),B8544)</f>
        <v>1</v>
      </c>
      <c r="C8545" s="1">
        <f>IF(C8544+1=Protocol!$V$21,0,C8544+1)</f>
        <v>11</v>
      </c>
      <c r="D8545" s="1">
        <f t="shared" si="283"/>
        <v>6</v>
      </c>
      <c r="E8545" s="1" t="str">
        <f>INDEX(Protocol[Mark],MATCH(C8545,Protocol[Step],0))</f>
        <v>8U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551010006</v>
      </c>
      <c r="H8545" s="134">
        <f>Systematic[[#This Row],[SampleVariableLabel]]+100*Systematic[[#This Row],[State]]</f>
        <v>551011106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551</v>
      </c>
      <c r="B8546" s="1">
        <f>IF(C8546=0,IF(B8545=Protocol!$V$20,1,B8545+1),B8545)</f>
        <v>1</v>
      </c>
      <c r="C8546" s="1">
        <f>IF(C8545+1=Protocol!$V$21,0,C8545+1)</f>
        <v>12</v>
      </c>
      <c r="D8546" s="1">
        <f t="shared" si="283"/>
        <v>1</v>
      </c>
      <c r="E8546" s="1" t="str">
        <f>INDEX(Protocol[Mark],MATCH(C8546,Protocol[Step],0))</f>
        <v>9Rot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551010001</v>
      </c>
      <c r="H8546" s="134">
        <f>Systematic[[#This Row],[SampleVariableLabel]]+100*Systematic[[#This Row],[State]]</f>
        <v>551011201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551</v>
      </c>
      <c r="B8547" s="1">
        <f>IF(C8547=0,IF(B8546=Protocol!$V$20,1,B8546+1),B8546)</f>
        <v>1</v>
      </c>
      <c r="C8547" s="1">
        <f>IF(C8546+1=Protocol!$V$21,0,C8546+1)</f>
        <v>13</v>
      </c>
      <c r="D8547" s="1">
        <f t="shared" si="283"/>
        <v>2</v>
      </c>
      <c r="E8547" s="1" t="str">
        <f>INDEX(Protocol[Mark],MATCH(C8547,Protocol[Step],0))</f>
        <v>10Ama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551010002</v>
      </c>
      <c r="H8547" s="134">
        <f>Systematic[[#This Row],[SampleVariableLabel]]+100*Systematic[[#This Row],[State]]</f>
        <v>551011302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552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R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552010003</v>
      </c>
      <c r="H8548" s="134">
        <f>Systematic[[#This Row],[SampleVariableLabel]]+100*Systematic[[#This Row],[State]]</f>
        <v>552010003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552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1Dig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552010004</v>
      </c>
      <c r="H8549" s="134">
        <f>Systematic[[#This Row],[SampleVariableLabel]]+100*Systematic[[#This Row],[State]]</f>
        <v>552010104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552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(D)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552010005</v>
      </c>
      <c r="H8550" s="134">
        <f>Systematic[[#This Row],[SampleVariableLabel]]+100*Systematic[[#This Row],[State]]</f>
        <v>552010205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552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(M.1)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552010006</v>
      </c>
      <c r="H8551" s="134">
        <f>Systematic[[#This Row],[SampleVariableLabel]]+100*Systematic[[#This Row],[State]]</f>
        <v>552010306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552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2Oct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552010001</v>
      </c>
      <c r="H8552" s="134">
        <f>Systematic[[#This Row],[SampleVariableLabel]]+100*Systematic[[#This Row],[State]]</f>
        <v>552010401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552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3M2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552010002</v>
      </c>
      <c r="H8553" s="134">
        <f>Systematic[[#This Row],[SampleVariableLabel]]+100*Systematic[[#This Row],[State]]</f>
        <v>552010502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552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M(c)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552010003</v>
      </c>
      <c r="H8554" s="134">
        <f>Systematic[[#This Row],[SampleVariableLabel]]+100*Systematic[[#This Row],[State]]</f>
        <v>552010603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552</v>
      </c>
      <c r="B8555" s="1">
        <f>IF(C8555=0,IF(B8554=Protocol!$V$20,1,B8554+1),B8554)</f>
        <v>1</v>
      </c>
      <c r="C8555" s="1">
        <f>IF(C8554+1=Protocol!$V$21,0,C8554+1)</f>
        <v>7</v>
      </c>
      <c r="D8555" s="1">
        <f t="shared" si="283"/>
        <v>4</v>
      </c>
      <c r="E8555" s="1" t="str">
        <f>INDEX(Protocol[Mark],MATCH(C8555,Protocol[Step],0))</f>
        <v>4P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552010004</v>
      </c>
      <c r="H8555" s="134">
        <f>Systematic[[#This Row],[SampleVariableLabel]]+100*Systematic[[#This Row],[State]]</f>
        <v>552010704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552</v>
      </c>
      <c r="B8556" s="1">
        <f>IF(C8556=0,IF(B8555=Protocol!$V$20,1,B8555+1),B8555)</f>
        <v>1</v>
      </c>
      <c r="C8556" s="1">
        <f>IF(C8555+1=Protocol!$V$21,0,C8555+1)</f>
        <v>8</v>
      </c>
      <c r="D8556" s="1">
        <f t="shared" si="283"/>
        <v>5</v>
      </c>
      <c r="E8556" s="1" t="str">
        <f>INDEX(Protocol[Mark],MATCH(C8556,Protocol[Step],0))</f>
        <v>5G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552010005</v>
      </c>
      <c r="H8556" s="134">
        <f>Systematic[[#This Row],[SampleVariableLabel]]+100*Systematic[[#This Row],[State]]</f>
        <v>552010805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552</v>
      </c>
      <c r="B8557" s="1">
        <f>IF(C8557=0,IF(B8556=Protocol!$V$20,1,B8556+1),B8556)</f>
        <v>1</v>
      </c>
      <c r="C8557" s="1">
        <f>IF(C8556+1=Protocol!$V$21,0,C8556+1)</f>
        <v>9</v>
      </c>
      <c r="D8557" s="1">
        <f t="shared" si="283"/>
        <v>6</v>
      </c>
      <c r="E8557" s="1" t="str">
        <f>INDEX(Protocol[Mark],MATCH(C8557,Protocol[Step],0))</f>
        <v>6S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552010006</v>
      </c>
      <c r="H8557" s="134">
        <f>Systematic[[#This Row],[SampleVariableLabel]]+100*Systematic[[#This Row],[State]]</f>
        <v>552010906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552</v>
      </c>
      <c r="B8558" s="1">
        <f>IF(C8558=0,IF(B8557=Protocol!$V$20,1,B8557+1),B8557)</f>
        <v>1</v>
      </c>
      <c r="C8558" s="1">
        <f>IF(C8557+1=Protocol!$V$21,0,C8557+1)</f>
        <v>10</v>
      </c>
      <c r="D8558" s="1">
        <f t="shared" si="283"/>
        <v>1</v>
      </c>
      <c r="E8558" s="1" t="str">
        <f>INDEX(Protocol[Mark],MATCH(C8558,Protocol[Step],0))</f>
        <v>7Gp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552010001</v>
      </c>
      <c r="H8558" s="134">
        <f>Systematic[[#This Row],[SampleVariableLabel]]+100*Systematic[[#This Row],[State]]</f>
        <v>552011001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552</v>
      </c>
      <c r="B8559" s="1">
        <f>IF(C8559=0,IF(B8558=Protocol!$V$20,1,B8558+1),B8558)</f>
        <v>1</v>
      </c>
      <c r="C8559" s="1">
        <f>IF(C8558+1=Protocol!$V$21,0,C8558+1)</f>
        <v>11</v>
      </c>
      <c r="D8559" s="1">
        <f t="shared" si="283"/>
        <v>2</v>
      </c>
      <c r="E8559" s="1" t="str">
        <f>INDEX(Protocol[Mark],MATCH(C8559,Protocol[Step],0))</f>
        <v>8U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552010002</v>
      </c>
      <c r="H8559" s="134">
        <f>Systematic[[#This Row],[SampleVariableLabel]]+100*Systematic[[#This Row],[State]]</f>
        <v>552011102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552</v>
      </c>
      <c r="B8560" s="1">
        <f>IF(C8560=0,IF(B8559=Protocol!$V$20,1,B8559+1),B8559)</f>
        <v>1</v>
      </c>
      <c r="C8560" s="1">
        <f>IF(C8559+1=Protocol!$V$21,0,C8559+1)</f>
        <v>12</v>
      </c>
      <c r="D8560" s="1">
        <f t="shared" si="283"/>
        <v>3</v>
      </c>
      <c r="E8560" s="1" t="str">
        <f>INDEX(Protocol[Mark],MATCH(C8560,Protocol[Step],0))</f>
        <v>9Rot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552010003</v>
      </c>
      <c r="H8560" s="134">
        <f>Systematic[[#This Row],[SampleVariableLabel]]+100*Systematic[[#This Row],[State]]</f>
        <v>552011203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552</v>
      </c>
      <c r="B8561" s="1">
        <f>IF(C8561=0,IF(B8560=Protocol!$V$20,1,B8560+1),B8560)</f>
        <v>1</v>
      </c>
      <c r="C8561" s="1">
        <f>IF(C8560+1=Protocol!$V$21,0,C8560+1)</f>
        <v>13</v>
      </c>
      <c r="D8561" s="1">
        <f t="shared" si="283"/>
        <v>4</v>
      </c>
      <c r="E8561" s="1" t="str">
        <f>INDEX(Protocol[Mark],MATCH(C8561,Protocol[Step],0))</f>
        <v>10Ama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552010004</v>
      </c>
      <c r="H8561" s="134">
        <f>Systematic[[#This Row],[SampleVariableLabel]]+100*Systematic[[#This Row],[State]]</f>
        <v>552011304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553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R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553010005</v>
      </c>
      <c r="H8562" s="134">
        <f>Systematic[[#This Row],[SampleVariableLabel]]+100*Systematic[[#This Row],[State]]</f>
        <v>553010005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553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553010006</v>
      </c>
      <c r="H8563" s="134">
        <f>Systematic[[#This Row],[SampleVariableLabel]]+100*Systematic[[#This Row],[State]]</f>
        <v>553010106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553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(D)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553010001</v>
      </c>
      <c r="H8564" s="134">
        <f>Systematic[[#This Row],[SampleVariableLabel]]+100*Systematic[[#This Row],[State]]</f>
        <v>553010201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553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(M.1)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553010002</v>
      </c>
      <c r="H8565" s="134">
        <f>Systematic[[#This Row],[SampleVariableLabel]]+100*Systematic[[#This Row],[State]]</f>
        <v>553010302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553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553010003</v>
      </c>
      <c r="H8566" s="134">
        <f>Systematic[[#This Row],[SampleVariableLabel]]+100*Systematic[[#This Row],[State]]</f>
        <v>553010403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553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3M2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553010004</v>
      </c>
      <c r="H8567" s="134">
        <f>Systematic[[#This Row],[SampleVariableLabel]]+100*Systematic[[#This Row],[State]]</f>
        <v>553010504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553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M(c)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553010005</v>
      </c>
      <c r="H8568" s="134">
        <f>Systematic[[#This Row],[SampleVariableLabel]]+100*Systematic[[#This Row],[State]]</f>
        <v>553010605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553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4P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553010006</v>
      </c>
      <c r="H8569" s="134">
        <f>Systematic[[#This Row],[SampleVariableLabel]]+100*Systematic[[#This Row],[State]]</f>
        <v>553010706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553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5G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553010001</v>
      </c>
      <c r="H8570" s="134">
        <f>Systematic[[#This Row],[SampleVariableLabel]]+100*Systematic[[#This Row],[State]]</f>
        <v>553010801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553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6S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553010002</v>
      </c>
      <c r="H8571" s="134">
        <f>Systematic[[#This Row],[SampleVariableLabel]]+100*Systematic[[#This Row],[State]]</f>
        <v>553010902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553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7Gp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553010003</v>
      </c>
      <c r="H8572" s="134">
        <f>Systematic[[#This Row],[SampleVariableLabel]]+100*Systematic[[#This Row],[State]]</f>
        <v>553011003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553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8U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553010004</v>
      </c>
      <c r="H8573" s="134">
        <f>Systematic[[#This Row],[SampleVariableLabel]]+100*Systematic[[#This Row],[State]]</f>
        <v>553011104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553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9Rot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553010005</v>
      </c>
      <c r="H8574" s="134">
        <f>Systematic[[#This Row],[SampleVariableLabel]]+100*Systematic[[#This Row],[State]]</f>
        <v>553011205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553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10Ama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553010006</v>
      </c>
      <c r="H8575" s="134">
        <f>Systematic[[#This Row],[SampleVariableLabel]]+100*Systematic[[#This Row],[State]]</f>
        <v>553011306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554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R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554010001</v>
      </c>
      <c r="H8576" s="134">
        <f>Systematic[[#This Row],[SampleVariableLabel]]+100*Systematic[[#This Row],[State]]</f>
        <v>554010001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554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1Dig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554010002</v>
      </c>
      <c r="H8577" s="134">
        <f>Systematic[[#This Row],[SampleVariableLabel]]+100*Systematic[[#This Row],[State]]</f>
        <v>554010102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554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(D)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554010003</v>
      </c>
      <c r="H8578" s="134">
        <f>Systematic[[#This Row],[SampleVariableLabel]]+100*Systematic[[#This Row],[State]]</f>
        <v>554010203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554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(M.1)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554010004</v>
      </c>
      <c r="H8579" s="134">
        <f>Systematic[[#This Row],[SampleVariableLabel]]+100*Systematic[[#This Row],[State]]</f>
        <v>554010304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554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2Oct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554010005</v>
      </c>
      <c r="H8580" s="134">
        <f>Systematic[[#This Row],[SampleVariableLabel]]+100*Systematic[[#This Row],[State]]</f>
        <v>554010405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554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3M2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554010006</v>
      </c>
      <c r="H8581" s="134">
        <f>Systematic[[#This Row],[SampleVariableLabel]]+100*Systematic[[#This Row],[State]]</f>
        <v>554010506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554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M(c)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554010001</v>
      </c>
      <c r="H8582" s="134">
        <f>Systematic[[#This Row],[SampleVariableLabel]]+100*Systematic[[#This Row],[State]]</f>
        <v>554010601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554</v>
      </c>
      <c r="B8583" s="1">
        <f>IF(C8583=0,IF(B8582=Protocol!$V$20,1,B8582+1),B8582)</f>
        <v>1</v>
      </c>
      <c r="C8583" s="1">
        <f>IF(C8582+1=Protocol!$V$21,0,C8582+1)</f>
        <v>7</v>
      </c>
      <c r="D8583" s="1">
        <f t="shared" si="285"/>
        <v>2</v>
      </c>
      <c r="E8583" s="1" t="str">
        <f>INDEX(Protocol[Mark],MATCH(C8583,Protocol[Step],0))</f>
        <v>4P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554010002</v>
      </c>
      <c r="H8583" s="134">
        <f>Systematic[[#This Row],[SampleVariableLabel]]+100*Systematic[[#This Row],[State]]</f>
        <v>554010702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554</v>
      </c>
      <c r="B8584" s="1">
        <f>IF(C8584=0,IF(B8583=Protocol!$V$20,1,B8583+1),B8583)</f>
        <v>1</v>
      </c>
      <c r="C8584" s="1">
        <f>IF(C8583+1=Protocol!$V$21,0,C8583+1)</f>
        <v>8</v>
      </c>
      <c r="D8584" s="1">
        <f t="shared" si="285"/>
        <v>3</v>
      </c>
      <c r="E8584" s="1" t="str">
        <f>INDEX(Protocol[Mark],MATCH(C8584,Protocol[Step],0))</f>
        <v>5G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554010003</v>
      </c>
      <c r="H8584" s="134">
        <f>Systematic[[#This Row],[SampleVariableLabel]]+100*Systematic[[#This Row],[State]]</f>
        <v>554010803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554</v>
      </c>
      <c r="B8585" s="1">
        <f>IF(C8585=0,IF(B8584=Protocol!$V$20,1,B8584+1),B8584)</f>
        <v>1</v>
      </c>
      <c r="C8585" s="1">
        <f>IF(C8584+1=Protocol!$V$21,0,C8584+1)</f>
        <v>9</v>
      </c>
      <c r="D8585" s="1">
        <f t="shared" si="285"/>
        <v>4</v>
      </c>
      <c r="E8585" s="1" t="str">
        <f>INDEX(Protocol[Mark],MATCH(C8585,Protocol[Step],0))</f>
        <v>6S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554010004</v>
      </c>
      <c r="H8585" s="134">
        <f>Systematic[[#This Row],[SampleVariableLabel]]+100*Systematic[[#This Row],[State]]</f>
        <v>554010904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554</v>
      </c>
      <c r="B8586" s="1">
        <f>IF(C8586=0,IF(B8585=Protocol!$V$20,1,B8585+1),B8585)</f>
        <v>1</v>
      </c>
      <c r="C8586" s="1">
        <f>IF(C8585+1=Protocol!$V$21,0,C8585+1)</f>
        <v>10</v>
      </c>
      <c r="D8586" s="1">
        <f t="shared" si="285"/>
        <v>5</v>
      </c>
      <c r="E8586" s="1" t="str">
        <f>INDEX(Protocol[Mark],MATCH(C8586,Protocol[Step],0))</f>
        <v>7Gp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554010005</v>
      </c>
      <c r="H8586" s="134">
        <f>Systematic[[#This Row],[SampleVariableLabel]]+100*Systematic[[#This Row],[State]]</f>
        <v>554011005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554</v>
      </c>
      <c r="B8587" s="1">
        <f>IF(C8587=0,IF(B8586=Protocol!$V$20,1,B8586+1),B8586)</f>
        <v>1</v>
      </c>
      <c r="C8587" s="1">
        <f>IF(C8586+1=Protocol!$V$21,0,C8586+1)</f>
        <v>11</v>
      </c>
      <c r="D8587" s="1">
        <f t="shared" si="285"/>
        <v>6</v>
      </c>
      <c r="E8587" s="1" t="str">
        <f>INDEX(Protocol[Mark],MATCH(C8587,Protocol[Step],0))</f>
        <v>8U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554010006</v>
      </c>
      <c r="H8587" s="134">
        <f>Systematic[[#This Row],[SampleVariableLabel]]+100*Systematic[[#This Row],[State]]</f>
        <v>554011106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554</v>
      </c>
      <c r="B8588" s="1">
        <f>IF(C8588=0,IF(B8587=Protocol!$V$20,1,B8587+1),B8587)</f>
        <v>1</v>
      </c>
      <c r="C8588" s="1">
        <f>IF(C8587+1=Protocol!$V$21,0,C8587+1)</f>
        <v>12</v>
      </c>
      <c r="D8588" s="1">
        <f t="shared" si="285"/>
        <v>1</v>
      </c>
      <c r="E8588" s="1" t="str">
        <f>INDEX(Protocol[Mark],MATCH(C8588,Protocol[Step],0))</f>
        <v>9Rot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554010001</v>
      </c>
      <c r="H8588" s="134">
        <f>Systematic[[#This Row],[SampleVariableLabel]]+100*Systematic[[#This Row],[State]]</f>
        <v>554011201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554</v>
      </c>
      <c r="B8589" s="1">
        <f>IF(C8589=0,IF(B8588=Protocol!$V$20,1,B8588+1),B8588)</f>
        <v>1</v>
      </c>
      <c r="C8589" s="1">
        <f>IF(C8588+1=Protocol!$V$21,0,C8588+1)</f>
        <v>13</v>
      </c>
      <c r="D8589" s="1">
        <f t="shared" si="285"/>
        <v>2</v>
      </c>
      <c r="E8589" s="1" t="str">
        <f>INDEX(Protocol[Mark],MATCH(C8589,Protocol[Step],0))</f>
        <v>10Ama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554010002</v>
      </c>
      <c r="H8589" s="134">
        <f>Systematic[[#This Row],[SampleVariableLabel]]+100*Systematic[[#This Row],[State]]</f>
        <v>554011302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555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R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555010003</v>
      </c>
      <c r="H8590" s="134">
        <f>Systematic[[#This Row],[SampleVariableLabel]]+100*Systematic[[#This Row],[State]]</f>
        <v>555010003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555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1Dig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555010004</v>
      </c>
      <c r="H8591" s="134">
        <f>Systematic[[#This Row],[SampleVariableLabel]]+100*Systematic[[#This Row],[State]]</f>
        <v>555010104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555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(D)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555010005</v>
      </c>
      <c r="H8592" s="134">
        <f>Systematic[[#This Row],[SampleVariableLabel]]+100*Systematic[[#This Row],[State]]</f>
        <v>555010205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555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(M.1)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555010006</v>
      </c>
      <c r="H8593" s="134">
        <f>Systematic[[#This Row],[SampleVariableLabel]]+100*Systematic[[#This Row],[State]]</f>
        <v>555010306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555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2Oct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555010001</v>
      </c>
      <c r="H8594" s="134">
        <f>Systematic[[#This Row],[SampleVariableLabel]]+100*Systematic[[#This Row],[State]]</f>
        <v>555010401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555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3M2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555010002</v>
      </c>
      <c r="H8595" s="134">
        <f>Systematic[[#This Row],[SampleVariableLabel]]+100*Systematic[[#This Row],[State]]</f>
        <v>555010502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555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M(c)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555010003</v>
      </c>
      <c r="H8596" s="134">
        <f>Systematic[[#This Row],[SampleVariableLabel]]+100*Systematic[[#This Row],[State]]</f>
        <v>555010603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555</v>
      </c>
      <c r="B8597" s="1">
        <f>IF(C8597=0,IF(B8596=Protocol!$V$20,1,B8596+1),B8596)</f>
        <v>1</v>
      </c>
      <c r="C8597" s="1">
        <f>IF(C8596+1=Protocol!$V$21,0,C8596+1)</f>
        <v>7</v>
      </c>
      <c r="D8597" s="1">
        <f t="shared" si="285"/>
        <v>4</v>
      </c>
      <c r="E8597" s="1" t="str">
        <f>INDEX(Protocol[Mark],MATCH(C8597,Protocol[Step],0))</f>
        <v>4P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555010004</v>
      </c>
      <c r="H8597" s="134">
        <f>Systematic[[#This Row],[SampleVariableLabel]]+100*Systematic[[#This Row],[State]]</f>
        <v>555010704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555</v>
      </c>
      <c r="B8598" s="1">
        <f>IF(C8598=0,IF(B8597=Protocol!$V$20,1,B8597+1),B8597)</f>
        <v>1</v>
      </c>
      <c r="C8598" s="1">
        <f>IF(C8597+1=Protocol!$V$21,0,C8597+1)</f>
        <v>8</v>
      </c>
      <c r="D8598" s="1">
        <f t="shared" si="285"/>
        <v>5</v>
      </c>
      <c r="E8598" s="1" t="str">
        <f>INDEX(Protocol[Mark],MATCH(C8598,Protocol[Step],0))</f>
        <v>5G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555010005</v>
      </c>
      <c r="H8598" s="134">
        <f>Systematic[[#This Row],[SampleVariableLabel]]+100*Systematic[[#This Row],[State]]</f>
        <v>555010805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555</v>
      </c>
      <c r="B8599" s="1">
        <f>IF(C8599=0,IF(B8598=Protocol!$V$20,1,B8598+1),B8598)</f>
        <v>1</v>
      </c>
      <c r="C8599" s="1">
        <f>IF(C8598+1=Protocol!$V$21,0,C8598+1)</f>
        <v>9</v>
      </c>
      <c r="D8599" s="1">
        <f t="shared" si="285"/>
        <v>6</v>
      </c>
      <c r="E8599" s="1" t="str">
        <f>INDEX(Protocol[Mark],MATCH(C8599,Protocol[Step],0))</f>
        <v>6S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555010006</v>
      </c>
      <c r="H8599" s="134">
        <f>Systematic[[#This Row],[SampleVariableLabel]]+100*Systematic[[#This Row],[State]]</f>
        <v>555010906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555</v>
      </c>
      <c r="B8600" s="1">
        <f>IF(C8600=0,IF(B8599=Protocol!$V$20,1,B8599+1),B8599)</f>
        <v>1</v>
      </c>
      <c r="C8600" s="1">
        <f>IF(C8599+1=Protocol!$V$21,0,C8599+1)</f>
        <v>10</v>
      </c>
      <c r="D8600" s="1">
        <f t="shared" si="285"/>
        <v>1</v>
      </c>
      <c r="E8600" s="1" t="str">
        <f>INDEX(Protocol[Mark],MATCH(C8600,Protocol[Step],0))</f>
        <v>7Gp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555010001</v>
      </c>
      <c r="H8600" s="134">
        <f>Systematic[[#This Row],[SampleVariableLabel]]+100*Systematic[[#This Row],[State]]</f>
        <v>555011001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555</v>
      </c>
      <c r="B8601" s="1">
        <f>IF(C8601=0,IF(B8600=Protocol!$V$20,1,B8600+1),B8600)</f>
        <v>1</v>
      </c>
      <c r="C8601" s="1">
        <f>IF(C8600+1=Protocol!$V$21,0,C8600+1)</f>
        <v>11</v>
      </c>
      <c r="D8601" s="1">
        <f t="shared" si="285"/>
        <v>2</v>
      </c>
      <c r="E8601" s="1" t="str">
        <f>INDEX(Protocol[Mark],MATCH(C8601,Protocol[Step],0))</f>
        <v>8U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555010002</v>
      </c>
      <c r="H8601" s="134">
        <f>Systematic[[#This Row],[SampleVariableLabel]]+100*Systematic[[#This Row],[State]]</f>
        <v>555011102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555</v>
      </c>
      <c r="B8602" s="1">
        <f>IF(C8602=0,IF(B8601=Protocol!$V$20,1,B8601+1),B8601)</f>
        <v>1</v>
      </c>
      <c r="C8602" s="1">
        <f>IF(C8601+1=Protocol!$V$21,0,C8601+1)</f>
        <v>12</v>
      </c>
      <c r="D8602" s="1">
        <f t="shared" si="285"/>
        <v>3</v>
      </c>
      <c r="E8602" s="1" t="str">
        <f>INDEX(Protocol[Mark],MATCH(C8602,Protocol[Step],0))</f>
        <v>9Rot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555010003</v>
      </c>
      <c r="H8602" s="134">
        <f>Systematic[[#This Row],[SampleVariableLabel]]+100*Systematic[[#This Row],[State]]</f>
        <v>555011203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555</v>
      </c>
      <c r="B8603" s="1">
        <f>IF(C8603=0,IF(B8602=Protocol!$V$20,1,B8602+1),B8602)</f>
        <v>1</v>
      </c>
      <c r="C8603" s="1">
        <f>IF(C8602+1=Protocol!$V$21,0,C8602+1)</f>
        <v>13</v>
      </c>
      <c r="D8603" s="1">
        <f t="shared" si="285"/>
        <v>4</v>
      </c>
      <c r="E8603" s="1" t="str">
        <f>INDEX(Protocol[Mark],MATCH(C8603,Protocol[Step],0))</f>
        <v>10Ama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555010004</v>
      </c>
      <c r="H8603" s="134">
        <f>Systematic[[#This Row],[SampleVariableLabel]]+100*Systematic[[#This Row],[State]]</f>
        <v>555011304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556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R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556010005</v>
      </c>
      <c r="H8604" s="134">
        <f>Systematic[[#This Row],[SampleVariableLabel]]+100*Systematic[[#This Row],[State]]</f>
        <v>556010005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556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1Dig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556010006</v>
      </c>
      <c r="H8605" s="134">
        <f>Systematic[[#This Row],[SampleVariableLabel]]+100*Systematic[[#This Row],[State]]</f>
        <v>556010106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556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(D)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556010001</v>
      </c>
      <c r="H8606" s="134">
        <f>Systematic[[#This Row],[SampleVariableLabel]]+100*Systematic[[#This Row],[State]]</f>
        <v>556010201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556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(M.1)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556010002</v>
      </c>
      <c r="H8607" s="134">
        <f>Systematic[[#This Row],[SampleVariableLabel]]+100*Systematic[[#This Row],[State]]</f>
        <v>556010302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556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2Oct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556010003</v>
      </c>
      <c r="H8608" s="134">
        <f>Systematic[[#This Row],[SampleVariableLabel]]+100*Systematic[[#This Row],[State]]</f>
        <v>556010403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556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3M2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556010004</v>
      </c>
      <c r="H8609" s="134">
        <f>Systematic[[#This Row],[SampleVariableLabel]]+100*Systematic[[#This Row],[State]]</f>
        <v>556010504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556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M(c)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556010005</v>
      </c>
      <c r="H8610" s="134">
        <f>Systematic[[#This Row],[SampleVariableLabel]]+100*Systematic[[#This Row],[State]]</f>
        <v>556010605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556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4P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556010006</v>
      </c>
      <c r="H8611" s="134">
        <f>Systematic[[#This Row],[SampleVariableLabel]]+100*Systematic[[#This Row],[State]]</f>
        <v>556010706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556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5G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556010001</v>
      </c>
      <c r="H8612" s="134">
        <f>Systematic[[#This Row],[SampleVariableLabel]]+100*Systematic[[#This Row],[State]]</f>
        <v>556010801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556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6S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556010002</v>
      </c>
      <c r="H8613" s="134">
        <f>Systematic[[#This Row],[SampleVariableLabel]]+100*Systematic[[#This Row],[State]]</f>
        <v>556010902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556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7Gp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556010003</v>
      </c>
      <c r="H8614" s="134">
        <f>Systematic[[#This Row],[SampleVariableLabel]]+100*Systematic[[#This Row],[State]]</f>
        <v>556011003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556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8U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556010004</v>
      </c>
      <c r="H8615" s="134">
        <f>Systematic[[#This Row],[SampleVariableLabel]]+100*Systematic[[#This Row],[State]]</f>
        <v>556011104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556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9Rot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556010005</v>
      </c>
      <c r="H8616" s="134">
        <f>Systematic[[#This Row],[SampleVariableLabel]]+100*Systematic[[#This Row],[State]]</f>
        <v>556011205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556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10Ama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556010006</v>
      </c>
      <c r="H8617" s="134">
        <f>Systematic[[#This Row],[SampleVariableLabel]]+100*Systematic[[#This Row],[State]]</f>
        <v>556011306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557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R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557010001</v>
      </c>
      <c r="H8618" s="134">
        <f>Systematic[[#This Row],[SampleVariableLabel]]+100*Systematic[[#This Row],[State]]</f>
        <v>557010001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557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1Dig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557010002</v>
      </c>
      <c r="H8619" s="134">
        <f>Systematic[[#This Row],[SampleVariableLabel]]+100*Systematic[[#This Row],[State]]</f>
        <v>557010102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557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(D)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557010003</v>
      </c>
      <c r="H8620" s="134">
        <f>Systematic[[#This Row],[SampleVariableLabel]]+100*Systematic[[#This Row],[State]]</f>
        <v>557010203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557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(M.1)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557010004</v>
      </c>
      <c r="H8621" s="134">
        <f>Systematic[[#This Row],[SampleVariableLabel]]+100*Systematic[[#This Row],[State]]</f>
        <v>557010304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557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2Oct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557010005</v>
      </c>
      <c r="H8622" s="134">
        <f>Systematic[[#This Row],[SampleVariableLabel]]+100*Systematic[[#This Row],[State]]</f>
        <v>557010405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557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3M2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557010006</v>
      </c>
      <c r="H8623" s="134">
        <f>Systematic[[#This Row],[SampleVariableLabel]]+100*Systematic[[#This Row],[State]]</f>
        <v>557010506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557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M(c)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557010001</v>
      </c>
      <c r="H8624" s="134">
        <f>Systematic[[#This Row],[SampleVariableLabel]]+100*Systematic[[#This Row],[State]]</f>
        <v>557010601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557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4P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557010002</v>
      </c>
      <c r="H8625" s="134">
        <f>Systematic[[#This Row],[SampleVariableLabel]]+100*Systematic[[#This Row],[State]]</f>
        <v>557010702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557</v>
      </c>
      <c r="B8626" s="1">
        <f>IF(C8626=0,IF(B8625=Protocol!$V$20,1,B8625+1),B8625)</f>
        <v>1</v>
      </c>
      <c r="C8626" s="1">
        <f>IF(C8625+1=Protocol!$V$21,0,C8625+1)</f>
        <v>8</v>
      </c>
      <c r="D8626" s="1">
        <f t="shared" si="285"/>
        <v>3</v>
      </c>
      <c r="E8626" s="1" t="str">
        <f>INDEX(Protocol[Mark],MATCH(C8626,Protocol[Step],0))</f>
        <v>5G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557010003</v>
      </c>
      <c r="H8626" s="134">
        <f>Systematic[[#This Row],[SampleVariableLabel]]+100*Systematic[[#This Row],[State]]</f>
        <v>557010803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557</v>
      </c>
      <c r="B8627" s="1">
        <f>IF(C8627=0,IF(B8626=Protocol!$V$20,1,B8626+1),B8626)</f>
        <v>1</v>
      </c>
      <c r="C8627" s="1">
        <f>IF(C8626+1=Protocol!$V$21,0,C8626+1)</f>
        <v>9</v>
      </c>
      <c r="D8627" s="1">
        <f t="shared" si="285"/>
        <v>4</v>
      </c>
      <c r="E8627" s="1" t="str">
        <f>INDEX(Protocol[Mark],MATCH(C8627,Protocol[Step],0))</f>
        <v>6S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557010004</v>
      </c>
      <c r="H8627" s="134">
        <f>Systematic[[#This Row],[SampleVariableLabel]]+100*Systematic[[#This Row],[State]]</f>
        <v>557010904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557</v>
      </c>
      <c r="B8628" s="1">
        <f>IF(C8628=0,IF(B8627=Protocol!$V$20,1,B8627+1),B8627)</f>
        <v>1</v>
      </c>
      <c r="C8628" s="1">
        <f>IF(C8627+1=Protocol!$V$21,0,C8627+1)</f>
        <v>10</v>
      </c>
      <c r="D8628" s="1">
        <f t="shared" si="285"/>
        <v>5</v>
      </c>
      <c r="E8628" s="1" t="str">
        <f>INDEX(Protocol[Mark],MATCH(C8628,Protocol[Step],0))</f>
        <v>7Gp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557010005</v>
      </c>
      <c r="H8628" s="134">
        <f>Systematic[[#This Row],[SampleVariableLabel]]+100*Systematic[[#This Row],[State]]</f>
        <v>557011005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557</v>
      </c>
      <c r="B8629" s="1">
        <f>IF(C8629=0,IF(B8628=Protocol!$V$20,1,B8628+1),B8628)</f>
        <v>1</v>
      </c>
      <c r="C8629" s="1">
        <f>IF(C8628+1=Protocol!$V$21,0,C8628+1)</f>
        <v>11</v>
      </c>
      <c r="D8629" s="1">
        <f t="shared" si="285"/>
        <v>6</v>
      </c>
      <c r="E8629" s="1" t="str">
        <f>INDEX(Protocol[Mark],MATCH(C8629,Protocol[Step],0))</f>
        <v>8U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557010006</v>
      </c>
      <c r="H8629" s="134">
        <f>Systematic[[#This Row],[SampleVariableLabel]]+100*Systematic[[#This Row],[State]]</f>
        <v>557011106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557</v>
      </c>
      <c r="B8630" s="1">
        <f>IF(C8630=0,IF(B8629=Protocol!$V$20,1,B8629+1),B8629)</f>
        <v>1</v>
      </c>
      <c r="C8630" s="1">
        <f>IF(C8629+1=Protocol!$V$21,0,C8629+1)</f>
        <v>12</v>
      </c>
      <c r="D8630" s="1">
        <f t="shared" si="285"/>
        <v>1</v>
      </c>
      <c r="E8630" s="1" t="str">
        <f>INDEX(Protocol[Mark],MATCH(C8630,Protocol[Step],0))</f>
        <v>9Rot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557010001</v>
      </c>
      <c r="H8630" s="134">
        <f>Systematic[[#This Row],[SampleVariableLabel]]+100*Systematic[[#This Row],[State]]</f>
        <v>557011201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557</v>
      </c>
      <c r="B8631" s="1">
        <f>IF(C8631=0,IF(B8630=Protocol!$V$20,1,B8630+1),B8630)</f>
        <v>1</v>
      </c>
      <c r="C8631" s="1">
        <f>IF(C8630+1=Protocol!$V$21,0,C8630+1)</f>
        <v>13</v>
      </c>
      <c r="D8631" s="1">
        <f t="shared" si="285"/>
        <v>2</v>
      </c>
      <c r="E8631" s="1" t="str">
        <f>INDEX(Protocol[Mark],MATCH(C8631,Protocol[Step],0))</f>
        <v>10Ama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557010002</v>
      </c>
      <c r="H8631" s="134">
        <f>Systematic[[#This Row],[SampleVariableLabel]]+100*Systematic[[#This Row],[State]]</f>
        <v>557011302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558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R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558010003</v>
      </c>
      <c r="H8632" s="134">
        <f>Systematic[[#This Row],[SampleVariableLabel]]+100*Systematic[[#This Row],[State]]</f>
        <v>558010003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558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1Dig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558010004</v>
      </c>
      <c r="H8633" s="134">
        <f>Systematic[[#This Row],[SampleVariableLabel]]+100*Systematic[[#This Row],[State]]</f>
        <v>558010104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558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(D)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558010005</v>
      </c>
      <c r="H8634" s="134">
        <f>Systematic[[#This Row],[SampleVariableLabel]]+100*Systematic[[#This Row],[State]]</f>
        <v>558010205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558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(M.1)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558010006</v>
      </c>
      <c r="H8635" s="134">
        <f>Systematic[[#This Row],[SampleVariableLabel]]+100*Systematic[[#This Row],[State]]</f>
        <v>558010306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558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2Oct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558010001</v>
      </c>
      <c r="H8636" s="134">
        <f>Systematic[[#This Row],[SampleVariableLabel]]+100*Systematic[[#This Row],[State]]</f>
        <v>558010401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558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3M2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558010002</v>
      </c>
      <c r="H8637" s="134">
        <f>Systematic[[#This Row],[SampleVariableLabel]]+100*Systematic[[#This Row],[State]]</f>
        <v>558010502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558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M(c)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558010003</v>
      </c>
      <c r="H8638" s="134">
        <f>Systematic[[#This Row],[SampleVariableLabel]]+100*Systematic[[#This Row],[State]]</f>
        <v>558010603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558</v>
      </c>
      <c r="B8639" s="1">
        <f>IF(C8639=0,IF(B8638=Protocol!$V$20,1,B8638+1),B8638)</f>
        <v>1</v>
      </c>
      <c r="C8639" s="1">
        <f>IF(C8638+1=Protocol!$V$21,0,C8638+1)</f>
        <v>7</v>
      </c>
      <c r="D8639" s="1">
        <f t="shared" si="285"/>
        <v>4</v>
      </c>
      <c r="E8639" s="1" t="str">
        <f>INDEX(Protocol[Mark],MATCH(C8639,Protocol[Step],0))</f>
        <v>4P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558010004</v>
      </c>
      <c r="H8639" s="134">
        <f>Systematic[[#This Row],[SampleVariableLabel]]+100*Systematic[[#This Row],[State]]</f>
        <v>558010704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558</v>
      </c>
      <c r="B8640" s="1">
        <f>IF(C8640=0,IF(B8639=Protocol!$V$20,1,B8639+1),B8639)</f>
        <v>1</v>
      </c>
      <c r="C8640" s="1">
        <f>IF(C8639+1=Protocol!$V$21,0,C8639+1)</f>
        <v>8</v>
      </c>
      <c r="D8640" s="1">
        <f t="shared" si="285"/>
        <v>5</v>
      </c>
      <c r="E8640" s="1" t="str">
        <f>INDEX(Protocol[Mark],MATCH(C8640,Protocol[Step],0))</f>
        <v>5G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558010005</v>
      </c>
      <c r="H8640" s="134">
        <f>Systematic[[#This Row],[SampleVariableLabel]]+100*Systematic[[#This Row],[State]]</f>
        <v>558010805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558</v>
      </c>
      <c r="B8641" s="1">
        <f>IF(C8641=0,IF(B8640=Protocol!$V$20,1,B8640+1),B8640)</f>
        <v>1</v>
      </c>
      <c r="C8641" s="1">
        <f>IF(C8640+1=Protocol!$V$21,0,C8640+1)</f>
        <v>9</v>
      </c>
      <c r="D8641" s="1">
        <f t="shared" si="285"/>
        <v>6</v>
      </c>
      <c r="E8641" s="1" t="str">
        <f>INDEX(Protocol[Mark],MATCH(C8641,Protocol[Step],0))</f>
        <v>6S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558010006</v>
      </c>
      <c r="H8641" s="134">
        <f>Systematic[[#This Row],[SampleVariableLabel]]+100*Systematic[[#This Row],[State]]</f>
        <v>558010906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558</v>
      </c>
      <c r="B8642" s="1">
        <f>IF(C8642=0,IF(B8641=Protocol!$V$20,1,B8641+1),B8641)</f>
        <v>1</v>
      </c>
      <c r="C8642" s="1">
        <f>IF(C8641+1=Protocol!$V$21,0,C8641+1)</f>
        <v>10</v>
      </c>
      <c r="D8642" s="1">
        <f t="shared" si="285"/>
        <v>1</v>
      </c>
      <c r="E8642" s="1" t="str">
        <f>INDEX(Protocol[Mark],MATCH(C8642,Protocol[Step],0))</f>
        <v>7Gp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558010001</v>
      </c>
      <c r="H8642" s="134">
        <f>Systematic[[#This Row],[SampleVariableLabel]]+100*Systematic[[#This Row],[State]]</f>
        <v>558011001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558</v>
      </c>
      <c r="B8643" s="1">
        <f>IF(C8643=0,IF(B8642=Protocol!$V$20,1,B8642+1),B8642)</f>
        <v>1</v>
      </c>
      <c r="C8643" s="1">
        <f>IF(C8642+1=Protocol!$V$21,0,C8642+1)</f>
        <v>11</v>
      </c>
      <c r="D8643" s="1">
        <f t="shared" ref="D8643:D8706" si="287">IF(D8642=nVariables,1,D8642+1)</f>
        <v>2</v>
      </c>
      <c r="E8643" s="1" t="str">
        <f>INDEX(Protocol[Mark],MATCH(C8643,Protocol[Step],0))</f>
        <v>8U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558010002</v>
      </c>
      <c r="H8643" s="134">
        <f>Systematic[[#This Row],[SampleVariableLabel]]+100*Systematic[[#This Row],[State]]</f>
        <v>558011102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558</v>
      </c>
      <c r="B8644" s="1">
        <f>IF(C8644=0,IF(B8643=Protocol!$V$20,1,B8643+1),B8643)</f>
        <v>1</v>
      </c>
      <c r="C8644" s="1">
        <f>IF(C8643+1=Protocol!$V$21,0,C8643+1)</f>
        <v>12</v>
      </c>
      <c r="D8644" s="1">
        <f t="shared" si="287"/>
        <v>3</v>
      </c>
      <c r="E8644" s="1" t="str">
        <f>INDEX(Protocol[Mark],MATCH(C8644,Protocol[Step],0))</f>
        <v>9Rot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558010003</v>
      </c>
      <c r="H8644" s="134">
        <f>Systematic[[#This Row],[SampleVariableLabel]]+100*Systematic[[#This Row],[State]]</f>
        <v>558011203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558</v>
      </c>
      <c r="B8645" s="1">
        <f>IF(C8645=0,IF(B8644=Protocol!$V$20,1,B8644+1),B8644)</f>
        <v>1</v>
      </c>
      <c r="C8645" s="1">
        <f>IF(C8644+1=Protocol!$V$21,0,C8644+1)</f>
        <v>13</v>
      </c>
      <c r="D8645" s="1">
        <f t="shared" si="287"/>
        <v>4</v>
      </c>
      <c r="E8645" s="1" t="str">
        <f>INDEX(Protocol[Mark],MATCH(C8645,Protocol[Step],0))</f>
        <v>10Ama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558010004</v>
      </c>
      <c r="H8645" s="134">
        <f>Systematic[[#This Row],[SampleVariableLabel]]+100*Systematic[[#This Row],[State]]</f>
        <v>558011304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559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R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559010005</v>
      </c>
      <c r="H8646" s="134">
        <f>Systematic[[#This Row],[SampleVariableLabel]]+100*Systematic[[#This Row],[State]]</f>
        <v>559010005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559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1Dig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559010006</v>
      </c>
      <c r="H8647" s="134">
        <f>Systematic[[#This Row],[SampleVariableLabel]]+100*Systematic[[#This Row],[State]]</f>
        <v>559010106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559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(D)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559010001</v>
      </c>
      <c r="H8648" s="134">
        <f>Systematic[[#This Row],[SampleVariableLabel]]+100*Systematic[[#This Row],[State]]</f>
        <v>559010201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559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(M.1)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559010002</v>
      </c>
      <c r="H8649" s="134">
        <f>Systematic[[#This Row],[SampleVariableLabel]]+100*Systematic[[#This Row],[State]]</f>
        <v>559010302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559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2Oct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559010003</v>
      </c>
      <c r="H8650" s="134">
        <f>Systematic[[#This Row],[SampleVariableLabel]]+100*Systematic[[#This Row],[State]]</f>
        <v>559010403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559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3M2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559010004</v>
      </c>
      <c r="H8651" s="134">
        <f>Systematic[[#This Row],[SampleVariableLabel]]+100*Systematic[[#This Row],[State]]</f>
        <v>559010504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559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M(c)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559010005</v>
      </c>
      <c r="H8652" s="134">
        <f>Systematic[[#This Row],[SampleVariableLabel]]+100*Systematic[[#This Row],[State]]</f>
        <v>559010605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559</v>
      </c>
      <c r="B8653" s="1">
        <f>IF(C8653=0,IF(B8652=Protocol!$V$20,1,B8652+1),B8652)</f>
        <v>1</v>
      </c>
      <c r="C8653" s="1">
        <f>IF(C8652+1=Protocol!$V$21,0,C8652+1)</f>
        <v>7</v>
      </c>
      <c r="D8653" s="1">
        <f t="shared" si="287"/>
        <v>6</v>
      </c>
      <c r="E8653" s="1" t="str">
        <f>INDEX(Protocol[Mark],MATCH(C8653,Protocol[Step],0))</f>
        <v>4P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559010006</v>
      </c>
      <c r="H8653" s="134">
        <f>Systematic[[#This Row],[SampleVariableLabel]]+100*Systematic[[#This Row],[State]]</f>
        <v>559010706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559</v>
      </c>
      <c r="B8654" s="1">
        <f>IF(C8654=0,IF(B8653=Protocol!$V$20,1,B8653+1),B8653)</f>
        <v>1</v>
      </c>
      <c r="C8654" s="1">
        <f>IF(C8653+1=Protocol!$V$21,0,C8653+1)</f>
        <v>8</v>
      </c>
      <c r="D8654" s="1">
        <f t="shared" si="287"/>
        <v>1</v>
      </c>
      <c r="E8654" s="1" t="str">
        <f>INDEX(Protocol[Mark],MATCH(C8654,Protocol[Step],0))</f>
        <v>5G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559010001</v>
      </c>
      <c r="H8654" s="134">
        <f>Systematic[[#This Row],[SampleVariableLabel]]+100*Systematic[[#This Row],[State]]</f>
        <v>559010801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559</v>
      </c>
      <c r="B8655" s="1">
        <f>IF(C8655=0,IF(B8654=Protocol!$V$20,1,B8654+1),B8654)</f>
        <v>1</v>
      </c>
      <c r="C8655" s="1">
        <f>IF(C8654+1=Protocol!$V$21,0,C8654+1)</f>
        <v>9</v>
      </c>
      <c r="D8655" s="1">
        <f t="shared" si="287"/>
        <v>2</v>
      </c>
      <c r="E8655" s="1" t="str">
        <f>INDEX(Protocol[Mark],MATCH(C8655,Protocol[Step],0))</f>
        <v>6S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559010002</v>
      </c>
      <c r="H8655" s="134">
        <f>Systematic[[#This Row],[SampleVariableLabel]]+100*Systematic[[#This Row],[State]]</f>
        <v>559010902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559</v>
      </c>
      <c r="B8656" s="1">
        <f>IF(C8656=0,IF(B8655=Protocol!$V$20,1,B8655+1),B8655)</f>
        <v>1</v>
      </c>
      <c r="C8656" s="1">
        <f>IF(C8655+1=Protocol!$V$21,0,C8655+1)</f>
        <v>10</v>
      </c>
      <c r="D8656" s="1">
        <f t="shared" si="287"/>
        <v>3</v>
      </c>
      <c r="E8656" s="1" t="str">
        <f>INDEX(Protocol[Mark],MATCH(C8656,Protocol[Step],0))</f>
        <v>7Gp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559010003</v>
      </c>
      <c r="H8656" s="134">
        <f>Systematic[[#This Row],[SampleVariableLabel]]+100*Systematic[[#This Row],[State]]</f>
        <v>559011003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559</v>
      </c>
      <c r="B8657" s="1">
        <f>IF(C8657=0,IF(B8656=Protocol!$V$20,1,B8656+1),B8656)</f>
        <v>1</v>
      </c>
      <c r="C8657" s="1">
        <f>IF(C8656+1=Protocol!$V$21,0,C8656+1)</f>
        <v>11</v>
      </c>
      <c r="D8657" s="1">
        <f t="shared" si="287"/>
        <v>4</v>
      </c>
      <c r="E8657" s="1" t="str">
        <f>INDEX(Protocol[Mark],MATCH(C8657,Protocol[Step],0))</f>
        <v>8U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559010004</v>
      </c>
      <c r="H8657" s="134">
        <f>Systematic[[#This Row],[SampleVariableLabel]]+100*Systematic[[#This Row],[State]]</f>
        <v>559011104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559</v>
      </c>
      <c r="B8658" s="1">
        <f>IF(C8658=0,IF(B8657=Protocol!$V$20,1,B8657+1),B8657)</f>
        <v>1</v>
      </c>
      <c r="C8658" s="1">
        <f>IF(C8657+1=Protocol!$V$21,0,C8657+1)</f>
        <v>12</v>
      </c>
      <c r="D8658" s="1">
        <f t="shared" si="287"/>
        <v>5</v>
      </c>
      <c r="E8658" s="1" t="str">
        <f>INDEX(Protocol[Mark],MATCH(C8658,Protocol[Step],0))</f>
        <v>9Rot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559010005</v>
      </c>
      <c r="H8658" s="134">
        <f>Systematic[[#This Row],[SampleVariableLabel]]+100*Systematic[[#This Row],[State]]</f>
        <v>559011205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559</v>
      </c>
      <c r="B8659" s="1">
        <f>IF(C8659=0,IF(B8658=Protocol!$V$20,1,B8658+1),B8658)</f>
        <v>1</v>
      </c>
      <c r="C8659" s="1">
        <f>IF(C8658+1=Protocol!$V$21,0,C8658+1)</f>
        <v>13</v>
      </c>
      <c r="D8659" s="1">
        <f t="shared" si="287"/>
        <v>6</v>
      </c>
      <c r="E8659" s="1" t="str">
        <f>INDEX(Protocol[Mark],MATCH(C8659,Protocol[Step],0))</f>
        <v>10Ama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559010006</v>
      </c>
      <c r="H8659" s="134">
        <f>Systematic[[#This Row],[SampleVariableLabel]]+100*Systematic[[#This Row],[State]]</f>
        <v>559011306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560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R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560010001</v>
      </c>
      <c r="H8660" s="134">
        <f>Systematic[[#This Row],[SampleVariableLabel]]+100*Systematic[[#This Row],[State]]</f>
        <v>560010001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560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1Dig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560010002</v>
      </c>
      <c r="H8661" s="134">
        <f>Systematic[[#This Row],[SampleVariableLabel]]+100*Systematic[[#This Row],[State]]</f>
        <v>560010102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560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(D)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560010003</v>
      </c>
      <c r="H8662" s="134">
        <f>Systematic[[#This Row],[SampleVariableLabel]]+100*Systematic[[#This Row],[State]]</f>
        <v>560010203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560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(M.1)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560010004</v>
      </c>
      <c r="H8663" s="134">
        <f>Systematic[[#This Row],[SampleVariableLabel]]+100*Systematic[[#This Row],[State]]</f>
        <v>560010304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560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2Oct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560010005</v>
      </c>
      <c r="H8664" s="134">
        <f>Systematic[[#This Row],[SampleVariableLabel]]+100*Systematic[[#This Row],[State]]</f>
        <v>560010405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560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3M2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560010006</v>
      </c>
      <c r="H8665" s="134">
        <f>Systematic[[#This Row],[SampleVariableLabel]]+100*Systematic[[#This Row],[State]]</f>
        <v>560010506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560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M(c)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560010001</v>
      </c>
      <c r="H8666" s="134">
        <f>Systematic[[#This Row],[SampleVariableLabel]]+100*Systematic[[#This Row],[State]]</f>
        <v>560010601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560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4P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560010002</v>
      </c>
      <c r="H8667" s="134">
        <f>Systematic[[#This Row],[SampleVariableLabel]]+100*Systematic[[#This Row],[State]]</f>
        <v>560010702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560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5G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560010003</v>
      </c>
      <c r="H8668" s="134">
        <f>Systematic[[#This Row],[SampleVariableLabel]]+100*Systematic[[#This Row],[State]]</f>
        <v>560010803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560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6S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560010004</v>
      </c>
      <c r="H8669" s="134">
        <f>Systematic[[#This Row],[SampleVariableLabel]]+100*Systematic[[#This Row],[State]]</f>
        <v>560010904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560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7Gp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560010005</v>
      </c>
      <c r="H8670" s="134">
        <f>Systematic[[#This Row],[SampleVariableLabel]]+100*Systematic[[#This Row],[State]]</f>
        <v>560011005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560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8U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560010006</v>
      </c>
      <c r="H8671" s="134">
        <f>Systematic[[#This Row],[SampleVariableLabel]]+100*Systematic[[#This Row],[State]]</f>
        <v>560011106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560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9Rot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560010001</v>
      </c>
      <c r="H8672" s="134">
        <f>Systematic[[#This Row],[SampleVariableLabel]]+100*Systematic[[#This Row],[State]]</f>
        <v>560011201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560</v>
      </c>
      <c r="B8673" s="1">
        <f>IF(C8673=0,IF(B8672=Protocol!$V$20,1,B8672+1),B8672)</f>
        <v>1</v>
      </c>
      <c r="C8673" s="1">
        <f>IF(C8672+1=Protocol!$V$21,0,C8672+1)</f>
        <v>13</v>
      </c>
      <c r="D8673" s="1">
        <f t="shared" si="287"/>
        <v>2</v>
      </c>
      <c r="E8673" s="1" t="str">
        <f>INDEX(Protocol[Mark],MATCH(C8673,Protocol[Step],0))</f>
        <v>10Ama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560010002</v>
      </c>
      <c r="H8673" s="134">
        <f>Systematic[[#This Row],[SampleVariableLabel]]+100*Systematic[[#This Row],[State]]</f>
        <v>560011302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561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R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561010003</v>
      </c>
      <c r="H8674" s="134">
        <f>Systematic[[#This Row],[SampleVariableLabel]]+100*Systematic[[#This Row],[State]]</f>
        <v>561010003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561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561010004</v>
      </c>
      <c r="H8675" s="134">
        <f>Systematic[[#This Row],[SampleVariableLabel]]+100*Systematic[[#This Row],[State]]</f>
        <v>561010104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561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(D)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561010005</v>
      </c>
      <c r="H8676" s="134">
        <f>Systematic[[#This Row],[SampleVariableLabel]]+100*Systematic[[#This Row],[State]]</f>
        <v>561010205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561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(M.1)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561010006</v>
      </c>
      <c r="H8677" s="134">
        <f>Systematic[[#This Row],[SampleVariableLabel]]+100*Systematic[[#This Row],[State]]</f>
        <v>561010306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561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561010001</v>
      </c>
      <c r="H8678" s="134">
        <f>Systematic[[#This Row],[SampleVariableLabel]]+100*Systematic[[#This Row],[State]]</f>
        <v>561010401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561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3M2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561010002</v>
      </c>
      <c r="H8679" s="134">
        <f>Systematic[[#This Row],[SampleVariableLabel]]+100*Systematic[[#This Row],[State]]</f>
        <v>561010502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561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M(c)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561010003</v>
      </c>
      <c r="H8680" s="134">
        <f>Systematic[[#This Row],[SampleVariableLabel]]+100*Systematic[[#This Row],[State]]</f>
        <v>561010603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561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4P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561010004</v>
      </c>
      <c r="H8681" s="134">
        <f>Systematic[[#This Row],[SampleVariableLabel]]+100*Systematic[[#This Row],[State]]</f>
        <v>561010704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561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5G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561010005</v>
      </c>
      <c r="H8682" s="134">
        <f>Systematic[[#This Row],[SampleVariableLabel]]+100*Systematic[[#This Row],[State]]</f>
        <v>561010805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561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6S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561010006</v>
      </c>
      <c r="H8683" s="134">
        <f>Systematic[[#This Row],[SampleVariableLabel]]+100*Systematic[[#This Row],[State]]</f>
        <v>561010906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561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7Gp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561010001</v>
      </c>
      <c r="H8684" s="134">
        <f>Systematic[[#This Row],[SampleVariableLabel]]+100*Systematic[[#This Row],[State]]</f>
        <v>561011001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561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8U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561010002</v>
      </c>
      <c r="H8685" s="134">
        <f>Systematic[[#This Row],[SampleVariableLabel]]+100*Systematic[[#This Row],[State]]</f>
        <v>561011102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561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9Rot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561010003</v>
      </c>
      <c r="H8686" s="134">
        <f>Systematic[[#This Row],[SampleVariableLabel]]+100*Systematic[[#This Row],[State]]</f>
        <v>561011203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561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10Ama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561010004</v>
      </c>
      <c r="H8687" s="134">
        <f>Systematic[[#This Row],[SampleVariableLabel]]+100*Systematic[[#This Row],[State]]</f>
        <v>561011304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562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R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562010005</v>
      </c>
      <c r="H8688" s="134">
        <f>Systematic[[#This Row],[SampleVariableLabel]]+100*Systematic[[#This Row],[State]]</f>
        <v>562010005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562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1Dig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562010006</v>
      </c>
      <c r="H8689" s="134">
        <f>Systematic[[#This Row],[SampleVariableLabel]]+100*Systematic[[#This Row],[State]]</f>
        <v>562010106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562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(D)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562010001</v>
      </c>
      <c r="H8690" s="134">
        <f>Systematic[[#This Row],[SampleVariableLabel]]+100*Systematic[[#This Row],[State]]</f>
        <v>562010201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562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(M.1)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562010002</v>
      </c>
      <c r="H8691" s="134">
        <f>Systematic[[#This Row],[SampleVariableLabel]]+100*Systematic[[#This Row],[State]]</f>
        <v>562010302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562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2Oct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562010003</v>
      </c>
      <c r="H8692" s="134">
        <f>Systematic[[#This Row],[SampleVariableLabel]]+100*Systematic[[#This Row],[State]]</f>
        <v>562010403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562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3M2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562010004</v>
      </c>
      <c r="H8693" s="134">
        <f>Systematic[[#This Row],[SampleVariableLabel]]+100*Systematic[[#This Row],[State]]</f>
        <v>562010504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562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M(c)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562010005</v>
      </c>
      <c r="H8694" s="134">
        <f>Systematic[[#This Row],[SampleVariableLabel]]+100*Systematic[[#This Row],[State]]</f>
        <v>562010605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562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4P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562010006</v>
      </c>
      <c r="H8695" s="134">
        <f>Systematic[[#This Row],[SampleVariableLabel]]+100*Systematic[[#This Row],[State]]</f>
        <v>562010706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562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5G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562010001</v>
      </c>
      <c r="H8696" s="134">
        <f>Systematic[[#This Row],[SampleVariableLabel]]+100*Systematic[[#This Row],[State]]</f>
        <v>562010801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562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6S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562010002</v>
      </c>
      <c r="H8697" s="134">
        <f>Systematic[[#This Row],[SampleVariableLabel]]+100*Systematic[[#This Row],[State]]</f>
        <v>562010902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562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7Gp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562010003</v>
      </c>
      <c r="H8698" s="134">
        <f>Systematic[[#This Row],[SampleVariableLabel]]+100*Systematic[[#This Row],[State]]</f>
        <v>562011003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562</v>
      </c>
      <c r="B8699" s="1">
        <f>IF(C8699=0,IF(B8698=Protocol!$V$20,1,B8698+1),B8698)</f>
        <v>1</v>
      </c>
      <c r="C8699" s="1">
        <f>IF(C8698+1=Protocol!$V$21,0,C8698+1)</f>
        <v>11</v>
      </c>
      <c r="D8699" s="1">
        <f t="shared" si="287"/>
        <v>4</v>
      </c>
      <c r="E8699" s="1" t="str">
        <f>INDEX(Protocol[Mark],MATCH(C8699,Protocol[Step],0))</f>
        <v>8U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562010004</v>
      </c>
      <c r="H8699" s="134">
        <f>Systematic[[#This Row],[SampleVariableLabel]]+100*Systematic[[#This Row],[State]]</f>
        <v>562011104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562</v>
      </c>
      <c r="B8700" s="1">
        <f>IF(C8700=0,IF(B8699=Protocol!$V$20,1,B8699+1),B8699)</f>
        <v>1</v>
      </c>
      <c r="C8700" s="1">
        <f>IF(C8699+1=Protocol!$V$21,0,C8699+1)</f>
        <v>12</v>
      </c>
      <c r="D8700" s="1">
        <f t="shared" si="287"/>
        <v>5</v>
      </c>
      <c r="E8700" s="1" t="str">
        <f>INDEX(Protocol[Mark],MATCH(C8700,Protocol[Step],0))</f>
        <v>9Rot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562010005</v>
      </c>
      <c r="H8700" s="134">
        <f>Systematic[[#This Row],[SampleVariableLabel]]+100*Systematic[[#This Row],[State]]</f>
        <v>562011205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562</v>
      </c>
      <c r="B8701" s="1">
        <f>IF(C8701=0,IF(B8700=Protocol!$V$20,1,B8700+1),B8700)</f>
        <v>1</v>
      </c>
      <c r="C8701" s="1">
        <f>IF(C8700+1=Protocol!$V$21,0,C8700+1)</f>
        <v>13</v>
      </c>
      <c r="D8701" s="1">
        <f t="shared" si="287"/>
        <v>6</v>
      </c>
      <c r="E8701" s="1" t="str">
        <f>INDEX(Protocol[Mark],MATCH(C8701,Protocol[Step],0))</f>
        <v>10Ama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562010006</v>
      </c>
      <c r="H8701" s="134">
        <f>Systematic[[#This Row],[SampleVariableLabel]]+100*Systematic[[#This Row],[State]]</f>
        <v>562011306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563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R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563010001</v>
      </c>
      <c r="H8702" s="134">
        <f>Systematic[[#This Row],[SampleVariableLabel]]+100*Systematic[[#This Row],[State]]</f>
        <v>563010001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563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1Dig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563010002</v>
      </c>
      <c r="H8703" s="134">
        <f>Systematic[[#This Row],[SampleVariableLabel]]+100*Systematic[[#This Row],[State]]</f>
        <v>563010102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563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(D)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563010003</v>
      </c>
      <c r="H8704" s="134">
        <f>Systematic[[#This Row],[SampleVariableLabel]]+100*Systematic[[#This Row],[State]]</f>
        <v>563010203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563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(M.1)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563010004</v>
      </c>
      <c r="H8705" s="134">
        <f>Systematic[[#This Row],[SampleVariableLabel]]+100*Systematic[[#This Row],[State]]</f>
        <v>563010304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563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2Oct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563010005</v>
      </c>
      <c r="H8706" s="134">
        <f>Systematic[[#This Row],[SampleVariableLabel]]+100*Systematic[[#This Row],[State]]</f>
        <v>563010405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563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3M2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563010006</v>
      </c>
      <c r="H8707" s="134">
        <f>Systematic[[#This Row],[SampleVariableLabel]]+100*Systematic[[#This Row],[State]]</f>
        <v>563010506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563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M(c)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563010001</v>
      </c>
      <c r="H8708" s="134">
        <f>Systematic[[#This Row],[SampleVariableLabel]]+100*Systematic[[#This Row],[State]]</f>
        <v>563010601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563</v>
      </c>
      <c r="B8709" s="1">
        <f>IF(C8709=0,IF(B8708=Protocol!$V$20,1,B8708+1),B8708)</f>
        <v>1</v>
      </c>
      <c r="C8709" s="1">
        <f>IF(C8708+1=Protocol!$V$21,0,C8708+1)</f>
        <v>7</v>
      </c>
      <c r="D8709" s="1">
        <f t="shared" si="289"/>
        <v>2</v>
      </c>
      <c r="E8709" s="1" t="str">
        <f>INDEX(Protocol[Mark],MATCH(C8709,Protocol[Step],0))</f>
        <v>4P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563010002</v>
      </c>
      <c r="H8709" s="134">
        <f>Systematic[[#This Row],[SampleVariableLabel]]+100*Systematic[[#This Row],[State]]</f>
        <v>563010702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563</v>
      </c>
      <c r="B8710" s="1">
        <f>IF(C8710=0,IF(B8709=Protocol!$V$20,1,B8709+1),B8709)</f>
        <v>1</v>
      </c>
      <c r="C8710" s="1">
        <f>IF(C8709+1=Protocol!$V$21,0,C8709+1)</f>
        <v>8</v>
      </c>
      <c r="D8710" s="1">
        <f t="shared" si="289"/>
        <v>3</v>
      </c>
      <c r="E8710" s="1" t="str">
        <f>INDEX(Protocol[Mark],MATCH(C8710,Protocol[Step],0))</f>
        <v>5G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563010003</v>
      </c>
      <c r="H8710" s="134">
        <f>Systematic[[#This Row],[SampleVariableLabel]]+100*Systematic[[#This Row],[State]]</f>
        <v>563010803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563</v>
      </c>
      <c r="B8711" s="1">
        <f>IF(C8711=0,IF(B8710=Protocol!$V$20,1,B8710+1),B8710)</f>
        <v>1</v>
      </c>
      <c r="C8711" s="1">
        <f>IF(C8710+1=Protocol!$V$21,0,C8710+1)</f>
        <v>9</v>
      </c>
      <c r="D8711" s="1">
        <f t="shared" si="289"/>
        <v>4</v>
      </c>
      <c r="E8711" s="1" t="str">
        <f>INDEX(Protocol[Mark],MATCH(C8711,Protocol[Step],0))</f>
        <v>6S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563010004</v>
      </c>
      <c r="H8711" s="134">
        <f>Systematic[[#This Row],[SampleVariableLabel]]+100*Systematic[[#This Row],[State]]</f>
        <v>563010904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563</v>
      </c>
      <c r="B8712" s="1">
        <f>IF(C8712=0,IF(B8711=Protocol!$V$20,1,B8711+1),B8711)</f>
        <v>1</v>
      </c>
      <c r="C8712" s="1">
        <f>IF(C8711+1=Protocol!$V$21,0,C8711+1)</f>
        <v>10</v>
      </c>
      <c r="D8712" s="1">
        <f t="shared" si="289"/>
        <v>5</v>
      </c>
      <c r="E8712" s="1" t="str">
        <f>INDEX(Protocol[Mark],MATCH(C8712,Protocol[Step],0))</f>
        <v>7Gp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563010005</v>
      </c>
      <c r="H8712" s="134">
        <f>Systematic[[#This Row],[SampleVariableLabel]]+100*Systematic[[#This Row],[State]]</f>
        <v>563011005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563</v>
      </c>
      <c r="B8713" s="1">
        <f>IF(C8713=0,IF(B8712=Protocol!$V$20,1,B8712+1),B8712)</f>
        <v>1</v>
      </c>
      <c r="C8713" s="1">
        <f>IF(C8712+1=Protocol!$V$21,0,C8712+1)</f>
        <v>11</v>
      </c>
      <c r="D8713" s="1">
        <f t="shared" si="289"/>
        <v>6</v>
      </c>
      <c r="E8713" s="1" t="str">
        <f>INDEX(Protocol[Mark],MATCH(C8713,Protocol[Step],0))</f>
        <v>8U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563010006</v>
      </c>
      <c r="H8713" s="134">
        <f>Systematic[[#This Row],[SampleVariableLabel]]+100*Systematic[[#This Row],[State]]</f>
        <v>563011106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563</v>
      </c>
      <c r="B8714" s="1">
        <f>IF(C8714=0,IF(B8713=Protocol!$V$20,1,B8713+1),B8713)</f>
        <v>1</v>
      </c>
      <c r="C8714" s="1">
        <f>IF(C8713+1=Protocol!$V$21,0,C8713+1)</f>
        <v>12</v>
      </c>
      <c r="D8714" s="1">
        <f t="shared" si="289"/>
        <v>1</v>
      </c>
      <c r="E8714" s="1" t="str">
        <f>INDEX(Protocol[Mark],MATCH(C8714,Protocol[Step],0))</f>
        <v>9Rot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563010001</v>
      </c>
      <c r="H8714" s="134">
        <f>Systematic[[#This Row],[SampleVariableLabel]]+100*Systematic[[#This Row],[State]]</f>
        <v>563011201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563</v>
      </c>
      <c r="B8715" s="1">
        <f>IF(C8715=0,IF(B8714=Protocol!$V$20,1,B8714+1),B8714)</f>
        <v>1</v>
      </c>
      <c r="C8715" s="1">
        <f>IF(C8714+1=Protocol!$V$21,0,C8714+1)</f>
        <v>13</v>
      </c>
      <c r="D8715" s="1">
        <f t="shared" si="289"/>
        <v>2</v>
      </c>
      <c r="E8715" s="1" t="str">
        <f>INDEX(Protocol[Mark],MATCH(C8715,Protocol[Step],0))</f>
        <v>10Ama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563010002</v>
      </c>
      <c r="H8715" s="134">
        <f>Systematic[[#This Row],[SampleVariableLabel]]+100*Systematic[[#This Row],[State]]</f>
        <v>563011302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564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R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564010003</v>
      </c>
      <c r="H8716" s="134">
        <f>Systematic[[#This Row],[SampleVariableLabel]]+100*Systematic[[#This Row],[State]]</f>
        <v>564010003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564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1Dig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564010004</v>
      </c>
      <c r="H8717" s="134">
        <f>Systematic[[#This Row],[SampleVariableLabel]]+100*Systematic[[#This Row],[State]]</f>
        <v>564010104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564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(D)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564010005</v>
      </c>
      <c r="H8718" s="134">
        <f>Systematic[[#This Row],[SampleVariableLabel]]+100*Systematic[[#This Row],[State]]</f>
        <v>564010205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564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(M.1)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564010006</v>
      </c>
      <c r="H8719" s="134">
        <f>Systematic[[#This Row],[SampleVariableLabel]]+100*Systematic[[#This Row],[State]]</f>
        <v>564010306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564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2Oct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564010001</v>
      </c>
      <c r="H8720" s="134">
        <f>Systematic[[#This Row],[SampleVariableLabel]]+100*Systematic[[#This Row],[State]]</f>
        <v>564010401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564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3M2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564010002</v>
      </c>
      <c r="H8721" s="134">
        <f>Systematic[[#This Row],[SampleVariableLabel]]+100*Systematic[[#This Row],[State]]</f>
        <v>564010502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564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M(c)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564010003</v>
      </c>
      <c r="H8722" s="134">
        <f>Systematic[[#This Row],[SampleVariableLabel]]+100*Systematic[[#This Row],[State]]</f>
        <v>564010603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564</v>
      </c>
      <c r="B8723" s="1">
        <f>IF(C8723=0,IF(B8722=Protocol!$V$20,1,B8722+1),B8722)</f>
        <v>1</v>
      </c>
      <c r="C8723" s="1">
        <f>IF(C8722+1=Protocol!$V$21,0,C8722+1)</f>
        <v>7</v>
      </c>
      <c r="D8723" s="1">
        <f t="shared" si="289"/>
        <v>4</v>
      </c>
      <c r="E8723" s="1" t="str">
        <f>INDEX(Protocol[Mark],MATCH(C8723,Protocol[Step],0))</f>
        <v>4P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564010004</v>
      </c>
      <c r="H8723" s="134">
        <f>Systematic[[#This Row],[SampleVariableLabel]]+100*Systematic[[#This Row],[State]]</f>
        <v>564010704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564</v>
      </c>
      <c r="B8724" s="1">
        <f>IF(C8724=0,IF(B8723=Protocol!$V$20,1,B8723+1),B8723)</f>
        <v>1</v>
      </c>
      <c r="C8724" s="1">
        <f>IF(C8723+1=Protocol!$V$21,0,C8723+1)</f>
        <v>8</v>
      </c>
      <c r="D8724" s="1">
        <f t="shared" si="289"/>
        <v>5</v>
      </c>
      <c r="E8724" s="1" t="str">
        <f>INDEX(Protocol[Mark],MATCH(C8724,Protocol[Step],0))</f>
        <v>5G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564010005</v>
      </c>
      <c r="H8724" s="134">
        <f>Systematic[[#This Row],[SampleVariableLabel]]+100*Systematic[[#This Row],[State]]</f>
        <v>564010805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564</v>
      </c>
      <c r="B8725" s="1">
        <f>IF(C8725=0,IF(B8724=Protocol!$V$20,1,B8724+1),B8724)</f>
        <v>1</v>
      </c>
      <c r="C8725" s="1">
        <f>IF(C8724+1=Protocol!$V$21,0,C8724+1)</f>
        <v>9</v>
      </c>
      <c r="D8725" s="1">
        <f t="shared" si="289"/>
        <v>6</v>
      </c>
      <c r="E8725" s="1" t="str">
        <f>INDEX(Protocol[Mark],MATCH(C8725,Protocol[Step],0))</f>
        <v>6S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564010006</v>
      </c>
      <c r="H8725" s="134">
        <f>Systematic[[#This Row],[SampleVariableLabel]]+100*Systematic[[#This Row],[State]]</f>
        <v>564010906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564</v>
      </c>
      <c r="B8726" s="1">
        <f>IF(C8726=0,IF(B8725=Protocol!$V$20,1,B8725+1),B8725)</f>
        <v>1</v>
      </c>
      <c r="C8726" s="1">
        <f>IF(C8725+1=Protocol!$V$21,0,C8725+1)</f>
        <v>10</v>
      </c>
      <c r="D8726" s="1">
        <f t="shared" si="289"/>
        <v>1</v>
      </c>
      <c r="E8726" s="1" t="str">
        <f>INDEX(Protocol[Mark],MATCH(C8726,Protocol[Step],0))</f>
        <v>7Gp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564010001</v>
      </c>
      <c r="H8726" s="134">
        <f>Systematic[[#This Row],[SampleVariableLabel]]+100*Systematic[[#This Row],[State]]</f>
        <v>564011001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564</v>
      </c>
      <c r="B8727" s="1">
        <f>IF(C8727=0,IF(B8726=Protocol!$V$20,1,B8726+1),B8726)</f>
        <v>1</v>
      </c>
      <c r="C8727" s="1">
        <f>IF(C8726+1=Protocol!$V$21,0,C8726+1)</f>
        <v>11</v>
      </c>
      <c r="D8727" s="1">
        <f t="shared" si="289"/>
        <v>2</v>
      </c>
      <c r="E8727" s="1" t="str">
        <f>INDEX(Protocol[Mark],MATCH(C8727,Protocol[Step],0))</f>
        <v>8U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564010002</v>
      </c>
      <c r="H8727" s="134">
        <f>Systematic[[#This Row],[SampleVariableLabel]]+100*Systematic[[#This Row],[State]]</f>
        <v>564011102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564</v>
      </c>
      <c r="B8728" s="1">
        <f>IF(C8728=0,IF(B8727=Protocol!$V$20,1,B8727+1),B8727)</f>
        <v>1</v>
      </c>
      <c r="C8728" s="1">
        <f>IF(C8727+1=Protocol!$V$21,0,C8727+1)</f>
        <v>12</v>
      </c>
      <c r="D8728" s="1">
        <f t="shared" si="289"/>
        <v>3</v>
      </c>
      <c r="E8728" s="1" t="str">
        <f>INDEX(Protocol[Mark],MATCH(C8728,Protocol[Step],0))</f>
        <v>9Rot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564010003</v>
      </c>
      <c r="H8728" s="134">
        <f>Systematic[[#This Row],[SampleVariableLabel]]+100*Systematic[[#This Row],[State]]</f>
        <v>564011203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564</v>
      </c>
      <c r="B8729" s="1">
        <f>IF(C8729=0,IF(B8728=Protocol!$V$20,1,B8728+1),B8728)</f>
        <v>1</v>
      </c>
      <c r="C8729" s="1">
        <f>IF(C8728+1=Protocol!$V$21,0,C8728+1)</f>
        <v>13</v>
      </c>
      <c r="D8729" s="1">
        <f t="shared" si="289"/>
        <v>4</v>
      </c>
      <c r="E8729" s="1" t="str">
        <f>INDEX(Protocol[Mark],MATCH(C8729,Protocol[Step],0))</f>
        <v>10Ama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564010004</v>
      </c>
      <c r="H8729" s="134">
        <f>Systematic[[#This Row],[SampleVariableLabel]]+100*Systematic[[#This Row],[State]]</f>
        <v>564011304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565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R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565010005</v>
      </c>
      <c r="H8730" s="134">
        <f>Systematic[[#This Row],[SampleVariableLabel]]+100*Systematic[[#This Row],[State]]</f>
        <v>565010005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565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1Dig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565010006</v>
      </c>
      <c r="H8731" s="134">
        <f>Systematic[[#This Row],[SampleVariableLabel]]+100*Systematic[[#This Row],[State]]</f>
        <v>565010106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565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(D)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565010001</v>
      </c>
      <c r="H8732" s="134">
        <f>Systematic[[#This Row],[SampleVariableLabel]]+100*Systematic[[#This Row],[State]]</f>
        <v>565010201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565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(M.1)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565010002</v>
      </c>
      <c r="H8733" s="134">
        <f>Systematic[[#This Row],[SampleVariableLabel]]+100*Systematic[[#This Row],[State]]</f>
        <v>565010302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565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2Oct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565010003</v>
      </c>
      <c r="H8734" s="134">
        <f>Systematic[[#This Row],[SampleVariableLabel]]+100*Systematic[[#This Row],[State]]</f>
        <v>565010403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565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3M2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565010004</v>
      </c>
      <c r="H8735" s="134">
        <f>Systematic[[#This Row],[SampleVariableLabel]]+100*Systematic[[#This Row],[State]]</f>
        <v>565010504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565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M(c)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565010005</v>
      </c>
      <c r="H8736" s="134">
        <f>Systematic[[#This Row],[SampleVariableLabel]]+100*Systematic[[#This Row],[State]]</f>
        <v>565010605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565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4P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565010006</v>
      </c>
      <c r="H8737" s="134">
        <f>Systematic[[#This Row],[SampleVariableLabel]]+100*Systematic[[#This Row],[State]]</f>
        <v>565010706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565</v>
      </c>
      <c r="B8738" s="1">
        <f>IF(C8738=0,IF(B8737=Protocol!$V$20,1,B8737+1),B8737)</f>
        <v>1</v>
      </c>
      <c r="C8738" s="1">
        <f>IF(C8737+1=Protocol!$V$21,0,C8737+1)</f>
        <v>8</v>
      </c>
      <c r="D8738" s="1">
        <f t="shared" si="289"/>
        <v>1</v>
      </c>
      <c r="E8738" s="1" t="str">
        <f>INDEX(Protocol[Mark],MATCH(C8738,Protocol[Step],0))</f>
        <v>5G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565010001</v>
      </c>
      <c r="H8738" s="134">
        <f>Systematic[[#This Row],[SampleVariableLabel]]+100*Systematic[[#This Row],[State]]</f>
        <v>565010801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565</v>
      </c>
      <c r="B8739" s="1">
        <f>IF(C8739=0,IF(B8738=Protocol!$V$20,1,B8738+1),B8738)</f>
        <v>1</v>
      </c>
      <c r="C8739" s="1">
        <f>IF(C8738+1=Protocol!$V$21,0,C8738+1)</f>
        <v>9</v>
      </c>
      <c r="D8739" s="1">
        <f t="shared" si="289"/>
        <v>2</v>
      </c>
      <c r="E8739" s="1" t="str">
        <f>INDEX(Protocol[Mark],MATCH(C8739,Protocol[Step],0))</f>
        <v>6S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565010002</v>
      </c>
      <c r="H8739" s="134">
        <f>Systematic[[#This Row],[SampleVariableLabel]]+100*Systematic[[#This Row],[State]]</f>
        <v>565010902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565</v>
      </c>
      <c r="B8740" s="1">
        <f>IF(C8740=0,IF(B8739=Protocol!$V$20,1,B8739+1),B8739)</f>
        <v>1</v>
      </c>
      <c r="C8740" s="1">
        <f>IF(C8739+1=Protocol!$V$21,0,C8739+1)</f>
        <v>10</v>
      </c>
      <c r="D8740" s="1">
        <f t="shared" si="289"/>
        <v>3</v>
      </c>
      <c r="E8740" s="1" t="str">
        <f>INDEX(Protocol[Mark],MATCH(C8740,Protocol[Step],0))</f>
        <v>7Gp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565010003</v>
      </c>
      <c r="H8740" s="134">
        <f>Systematic[[#This Row],[SampleVariableLabel]]+100*Systematic[[#This Row],[State]]</f>
        <v>565011003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565</v>
      </c>
      <c r="B8741" s="1">
        <f>IF(C8741=0,IF(B8740=Protocol!$V$20,1,B8740+1),B8740)</f>
        <v>1</v>
      </c>
      <c r="C8741" s="1">
        <f>IF(C8740+1=Protocol!$V$21,0,C8740+1)</f>
        <v>11</v>
      </c>
      <c r="D8741" s="1">
        <f t="shared" si="289"/>
        <v>4</v>
      </c>
      <c r="E8741" s="1" t="str">
        <f>INDEX(Protocol[Mark],MATCH(C8741,Protocol[Step],0))</f>
        <v>8U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565010004</v>
      </c>
      <c r="H8741" s="134">
        <f>Systematic[[#This Row],[SampleVariableLabel]]+100*Systematic[[#This Row],[State]]</f>
        <v>565011104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565</v>
      </c>
      <c r="B8742" s="1">
        <f>IF(C8742=0,IF(B8741=Protocol!$V$20,1,B8741+1),B8741)</f>
        <v>1</v>
      </c>
      <c r="C8742" s="1">
        <f>IF(C8741+1=Protocol!$V$21,0,C8741+1)</f>
        <v>12</v>
      </c>
      <c r="D8742" s="1">
        <f t="shared" si="289"/>
        <v>5</v>
      </c>
      <c r="E8742" s="1" t="str">
        <f>INDEX(Protocol[Mark],MATCH(C8742,Protocol[Step],0))</f>
        <v>9Rot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565010005</v>
      </c>
      <c r="H8742" s="134">
        <f>Systematic[[#This Row],[SampleVariableLabel]]+100*Systematic[[#This Row],[State]]</f>
        <v>565011205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565</v>
      </c>
      <c r="B8743" s="1">
        <f>IF(C8743=0,IF(B8742=Protocol!$V$20,1,B8742+1),B8742)</f>
        <v>1</v>
      </c>
      <c r="C8743" s="1">
        <f>IF(C8742+1=Protocol!$V$21,0,C8742+1)</f>
        <v>13</v>
      </c>
      <c r="D8743" s="1">
        <f t="shared" si="289"/>
        <v>6</v>
      </c>
      <c r="E8743" s="1" t="str">
        <f>INDEX(Protocol[Mark],MATCH(C8743,Protocol[Step],0))</f>
        <v>10Ama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565010006</v>
      </c>
      <c r="H8743" s="134">
        <f>Systematic[[#This Row],[SampleVariableLabel]]+100*Systematic[[#This Row],[State]]</f>
        <v>565011306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566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R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566010001</v>
      </c>
      <c r="H8744" s="134">
        <f>Systematic[[#This Row],[SampleVariableLabel]]+100*Systematic[[#This Row],[State]]</f>
        <v>566010001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566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1Dig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566010002</v>
      </c>
      <c r="H8745" s="134">
        <f>Systematic[[#This Row],[SampleVariableLabel]]+100*Systematic[[#This Row],[State]]</f>
        <v>566010102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566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(D)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566010003</v>
      </c>
      <c r="H8746" s="134">
        <f>Systematic[[#This Row],[SampleVariableLabel]]+100*Systematic[[#This Row],[State]]</f>
        <v>566010203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566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(M.1)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566010004</v>
      </c>
      <c r="H8747" s="134">
        <f>Systematic[[#This Row],[SampleVariableLabel]]+100*Systematic[[#This Row],[State]]</f>
        <v>566010304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566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2Oct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566010005</v>
      </c>
      <c r="H8748" s="134">
        <f>Systematic[[#This Row],[SampleVariableLabel]]+100*Systematic[[#This Row],[State]]</f>
        <v>566010405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566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3M2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566010006</v>
      </c>
      <c r="H8749" s="134">
        <f>Systematic[[#This Row],[SampleVariableLabel]]+100*Systematic[[#This Row],[State]]</f>
        <v>566010506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566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M(c)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566010001</v>
      </c>
      <c r="H8750" s="134">
        <f>Systematic[[#This Row],[SampleVariableLabel]]+100*Systematic[[#This Row],[State]]</f>
        <v>566010601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566</v>
      </c>
      <c r="B8751" s="1">
        <f>IF(C8751=0,IF(B8750=Protocol!$V$20,1,B8750+1),B8750)</f>
        <v>1</v>
      </c>
      <c r="C8751" s="1">
        <f>IF(C8750+1=Protocol!$V$21,0,C8750+1)</f>
        <v>7</v>
      </c>
      <c r="D8751" s="1">
        <f t="shared" si="289"/>
        <v>2</v>
      </c>
      <c r="E8751" s="1" t="str">
        <f>INDEX(Protocol[Mark],MATCH(C8751,Protocol[Step],0))</f>
        <v>4P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566010002</v>
      </c>
      <c r="H8751" s="134">
        <f>Systematic[[#This Row],[SampleVariableLabel]]+100*Systematic[[#This Row],[State]]</f>
        <v>566010702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566</v>
      </c>
      <c r="B8752" s="1">
        <f>IF(C8752=0,IF(B8751=Protocol!$V$20,1,B8751+1),B8751)</f>
        <v>1</v>
      </c>
      <c r="C8752" s="1">
        <f>IF(C8751+1=Protocol!$V$21,0,C8751+1)</f>
        <v>8</v>
      </c>
      <c r="D8752" s="1">
        <f t="shared" si="289"/>
        <v>3</v>
      </c>
      <c r="E8752" s="1" t="str">
        <f>INDEX(Protocol[Mark],MATCH(C8752,Protocol[Step],0))</f>
        <v>5G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566010003</v>
      </c>
      <c r="H8752" s="134">
        <f>Systematic[[#This Row],[SampleVariableLabel]]+100*Systematic[[#This Row],[State]]</f>
        <v>566010803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566</v>
      </c>
      <c r="B8753" s="1">
        <f>IF(C8753=0,IF(B8752=Protocol!$V$20,1,B8752+1),B8752)</f>
        <v>1</v>
      </c>
      <c r="C8753" s="1">
        <f>IF(C8752+1=Protocol!$V$21,0,C8752+1)</f>
        <v>9</v>
      </c>
      <c r="D8753" s="1">
        <f t="shared" si="289"/>
        <v>4</v>
      </c>
      <c r="E8753" s="1" t="str">
        <f>INDEX(Protocol[Mark],MATCH(C8753,Protocol[Step],0))</f>
        <v>6S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566010004</v>
      </c>
      <c r="H8753" s="134">
        <f>Systematic[[#This Row],[SampleVariableLabel]]+100*Systematic[[#This Row],[State]]</f>
        <v>566010904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566</v>
      </c>
      <c r="B8754" s="1">
        <f>IF(C8754=0,IF(B8753=Protocol!$V$20,1,B8753+1),B8753)</f>
        <v>1</v>
      </c>
      <c r="C8754" s="1">
        <f>IF(C8753+1=Protocol!$V$21,0,C8753+1)</f>
        <v>10</v>
      </c>
      <c r="D8754" s="1">
        <f t="shared" si="289"/>
        <v>5</v>
      </c>
      <c r="E8754" s="1" t="str">
        <f>INDEX(Protocol[Mark],MATCH(C8754,Protocol[Step],0))</f>
        <v>7Gp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566010005</v>
      </c>
      <c r="H8754" s="134">
        <f>Systematic[[#This Row],[SampleVariableLabel]]+100*Systematic[[#This Row],[State]]</f>
        <v>566011005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566</v>
      </c>
      <c r="B8755" s="1">
        <f>IF(C8755=0,IF(B8754=Protocol!$V$20,1,B8754+1),B8754)</f>
        <v>1</v>
      </c>
      <c r="C8755" s="1">
        <f>IF(C8754+1=Protocol!$V$21,0,C8754+1)</f>
        <v>11</v>
      </c>
      <c r="D8755" s="1">
        <f t="shared" si="289"/>
        <v>6</v>
      </c>
      <c r="E8755" s="1" t="str">
        <f>INDEX(Protocol[Mark],MATCH(C8755,Protocol[Step],0))</f>
        <v>8U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566010006</v>
      </c>
      <c r="H8755" s="134">
        <f>Systematic[[#This Row],[SampleVariableLabel]]+100*Systematic[[#This Row],[State]]</f>
        <v>566011106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566</v>
      </c>
      <c r="B8756" s="1">
        <f>IF(C8756=0,IF(B8755=Protocol!$V$20,1,B8755+1),B8755)</f>
        <v>1</v>
      </c>
      <c r="C8756" s="1">
        <f>IF(C8755+1=Protocol!$V$21,0,C8755+1)</f>
        <v>12</v>
      </c>
      <c r="D8756" s="1">
        <f t="shared" si="289"/>
        <v>1</v>
      </c>
      <c r="E8756" s="1" t="str">
        <f>INDEX(Protocol[Mark],MATCH(C8756,Protocol[Step],0))</f>
        <v>9Rot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566010001</v>
      </c>
      <c r="H8756" s="134">
        <f>Systematic[[#This Row],[SampleVariableLabel]]+100*Systematic[[#This Row],[State]]</f>
        <v>566011201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566</v>
      </c>
      <c r="B8757" s="1">
        <f>IF(C8757=0,IF(B8756=Protocol!$V$20,1,B8756+1),B8756)</f>
        <v>1</v>
      </c>
      <c r="C8757" s="1">
        <f>IF(C8756+1=Protocol!$V$21,0,C8756+1)</f>
        <v>13</v>
      </c>
      <c r="D8757" s="1">
        <f t="shared" si="289"/>
        <v>2</v>
      </c>
      <c r="E8757" s="1" t="str">
        <f>INDEX(Protocol[Mark],MATCH(C8757,Protocol[Step],0))</f>
        <v>10Ama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566010002</v>
      </c>
      <c r="H8757" s="134">
        <f>Systematic[[#This Row],[SampleVariableLabel]]+100*Systematic[[#This Row],[State]]</f>
        <v>566011302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567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R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567010003</v>
      </c>
      <c r="H8758" s="134">
        <f>Systematic[[#This Row],[SampleVariableLabel]]+100*Systematic[[#This Row],[State]]</f>
        <v>567010003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567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1Dig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567010004</v>
      </c>
      <c r="H8759" s="134">
        <f>Systematic[[#This Row],[SampleVariableLabel]]+100*Systematic[[#This Row],[State]]</f>
        <v>567010104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567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(D)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567010005</v>
      </c>
      <c r="H8760" s="134">
        <f>Systematic[[#This Row],[SampleVariableLabel]]+100*Systematic[[#This Row],[State]]</f>
        <v>567010205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567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(M.1)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567010006</v>
      </c>
      <c r="H8761" s="134">
        <f>Systematic[[#This Row],[SampleVariableLabel]]+100*Systematic[[#This Row],[State]]</f>
        <v>567010306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567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2Oct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567010001</v>
      </c>
      <c r="H8762" s="134">
        <f>Systematic[[#This Row],[SampleVariableLabel]]+100*Systematic[[#This Row],[State]]</f>
        <v>567010401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567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3M2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567010002</v>
      </c>
      <c r="H8763" s="134">
        <f>Systematic[[#This Row],[SampleVariableLabel]]+100*Systematic[[#This Row],[State]]</f>
        <v>567010502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567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M(c)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567010003</v>
      </c>
      <c r="H8764" s="134">
        <f>Systematic[[#This Row],[SampleVariableLabel]]+100*Systematic[[#This Row],[State]]</f>
        <v>567010603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567</v>
      </c>
      <c r="B8765" s="1">
        <f>IF(C8765=0,IF(B8764=Protocol!$V$20,1,B8764+1),B8764)</f>
        <v>1</v>
      </c>
      <c r="C8765" s="1">
        <f>IF(C8764+1=Protocol!$V$21,0,C8764+1)</f>
        <v>7</v>
      </c>
      <c r="D8765" s="1">
        <f t="shared" si="289"/>
        <v>4</v>
      </c>
      <c r="E8765" s="1" t="str">
        <f>INDEX(Protocol[Mark],MATCH(C8765,Protocol[Step],0))</f>
        <v>4P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567010004</v>
      </c>
      <c r="H8765" s="134">
        <f>Systematic[[#This Row],[SampleVariableLabel]]+100*Systematic[[#This Row],[State]]</f>
        <v>567010704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567</v>
      </c>
      <c r="B8766" s="1">
        <f>IF(C8766=0,IF(B8765=Protocol!$V$20,1,B8765+1),B8765)</f>
        <v>1</v>
      </c>
      <c r="C8766" s="1">
        <f>IF(C8765+1=Protocol!$V$21,0,C8765+1)</f>
        <v>8</v>
      </c>
      <c r="D8766" s="1">
        <f t="shared" si="289"/>
        <v>5</v>
      </c>
      <c r="E8766" s="1" t="str">
        <f>INDEX(Protocol[Mark],MATCH(C8766,Protocol[Step],0))</f>
        <v>5G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567010005</v>
      </c>
      <c r="H8766" s="134">
        <f>Systematic[[#This Row],[SampleVariableLabel]]+100*Systematic[[#This Row],[State]]</f>
        <v>567010805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567</v>
      </c>
      <c r="B8767" s="1">
        <f>IF(C8767=0,IF(B8766=Protocol!$V$20,1,B8766+1),B8766)</f>
        <v>1</v>
      </c>
      <c r="C8767" s="1">
        <f>IF(C8766+1=Protocol!$V$21,0,C8766+1)</f>
        <v>9</v>
      </c>
      <c r="D8767" s="1">
        <f t="shared" si="289"/>
        <v>6</v>
      </c>
      <c r="E8767" s="1" t="str">
        <f>INDEX(Protocol[Mark],MATCH(C8767,Protocol[Step],0))</f>
        <v>6S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567010006</v>
      </c>
      <c r="H8767" s="134">
        <f>Systematic[[#This Row],[SampleVariableLabel]]+100*Systematic[[#This Row],[State]]</f>
        <v>567010906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567</v>
      </c>
      <c r="B8768" s="1">
        <f>IF(C8768=0,IF(B8767=Protocol!$V$20,1,B8767+1),B8767)</f>
        <v>1</v>
      </c>
      <c r="C8768" s="1">
        <f>IF(C8767+1=Protocol!$V$21,0,C8767+1)</f>
        <v>10</v>
      </c>
      <c r="D8768" s="1">
        <f t="shared" si="289"/>
        <v>1</v>
      </c>
      <c r="E8768" s="1" t="str">
        <f>INDEX(Protocol[Mark],MATCH(C8768,Protocol[Step],0))</f>
        <v>7Gp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567010001</v>
      </c>
      <c r="H8768" s="134">
        <f>Systematic[[#This Row],[SampleVariableLabel]]+100*Systematic[[#This Row],[State]]</f>
        <v>567011001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567</v>
      </c>
      <c r="B8769" s="1">
        <f>IF(C8769=0,IF(B8768=Protocol!$V$20,1,B8768+1),B8768)</f>
        <v>1</v>
      </c>
      <c r="C8769" s="1">
        <f>IF(C8768+1=Protocol!$V$21,0,C8768+1)</f>
        <v>11</v>
      </c>
      <c r="D8769" s="1">
        <f t="shared" si="289"/>
        <v>2</v>
      </c>
      <c r="E8769" s="1" t="str">
        <f>INDEX(Protocol[Mark],MATCH(C8769,Protocol[Step],0))</f>
        <v>8U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567010002</v>
      </c>
      <c r="H8769" s="134">
        <f>Systematic[[#This Row],[SampleVariableLabel]]+100*Systematic[[#This Row],[State]]</f>
        <v>567011102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567</v>
      </c>
      <c r="B8770" s="1">
        <f>IF(C8770=0,IF(B8769=Protocol!$V$20,1,B8769+1),B8769)</f>
        <v>1</v>
      </c>
      <c r="C8770" s="1">
        <f>IF(C8769+1=Protocol!$V$21,0,C8769+1)</f>
        <v>12</v>
      </c>
      <c r="D8770" s="1">
        <f t="shared" si="289"/>
        <v>3</v>
      </c>
      <c r="E8770" s="1" t="str">
        <f>INDEX(Protocol[Mark],MATCH(C8770,Protocol[Step],0))</f>
        <v>9Rot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567010003</v>
      </c>
      <c r="H8770" s="134">
        <f>Systematic[[#This Row],[SampleVariableLabel]]+100*Systematic[[#This Row],[State]]</f>
        <v>567011203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567</v>
      </c>
      <c r="B8771" s="1">
        <f>IF(C8771=0,IF(B8770=Protocol!$V$20,1,B8770+1),B8770)</f>
        <v>1</v>
      </c>
      <c r="C8771" s="1">
        <f>IF(C8770+1=Protocol!$V$21,0,C8770+1)</f>
        <v>13</v>
      </c>
      <c r="D8771" s="1">
        <f t="shared" ref="D8771:D8834" si="291">IF(D8770=nVariables,1,D8770+1)</f>
        <v>4</v>
      </c>
      <c r="E8771" s="1" t="str">
        <f>INDEX(Protocol[Mark],MATCH(C8771,Protocol[Step],0))</f>
        <v>10Ama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567010004</v>
      </c>
      <c r="H8771" s="134">
        <f>Systematic[[#This Row],[SampleVariableLabel]]+100*Systematic[[#This Row],[State]]</f>
        <v>567011304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568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R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568010005</v>
      </c>
      <c r="H8772" s="134">
        <f>Systematic[[#This Row],[SampleVariableLabel]]+100*Systematic[[#This Row],[State]]</f>
        <v>568010005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568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1Dig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568010006</v>
      </c>
      <c r="H8773" s="134">
        <f>Systematic[[#This Row],[SampleVariableLabel]]+100*Systematic[[#This Row],[State]]</f>
        <v>568010106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568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(D)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568010001</v>
      </c>
      <c r="H8774" s="134">
        <f>Systematic[[#This Row],[SampleVariableLabel]]+100*Systematic[[#This Row],[State]]</f>
        <v>568010201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568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(M.1)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568010002</v>
      </c>
      <c r="H8775" s="134">
        <f>Systematic[[#This Row],[SampleVariableLabel]]+100*Systematic[[#This Row],[State]]</f>
        <v>568010302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568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2Oct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568010003</v>
      </c>
      <c r="H8776" s="134">
        <f>Systematic[[#This Row],[SampleVariableLabel]]+100*Systematic[[#This Row],[State]]</f>
        <v>568010403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568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3M2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568010004</v>
      </c>
      <c r="H8777" s="134">
        <f>Systematic[[#This Row],[SampleVariableLabel]]+100*Systematic[[#This Row],[State]]</f>
        <v>568010504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568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M(c)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568010005</v>
      </c>
      <c r="H8778" s="134">
        <f>Systematic[[#This Row],[SampleVariableLabel]]+100*Systematic[[#This Row],[State]]</f>
        <v>568010605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568</v>
      </c>
      <c r="B8779" s="1">
        <f>IF(C8779=0,IF(B8778=Protocol!$V$20,1,B8778+1),B8778)</f>
        <v>1</v>
      </c>
      <c r="C8779" s="1">
        <f>IF(C8778+1=Protocol!$V$21,0,C8778+1)</f>
        <v>7</v>
      </c>
      <c r="D8779" s="1">
        <f t="shared" si="291"/>
        <v>6</v>
      </c>
      <c r="E8779" s="1" t="str">
        <f>INDEX(Protocol[Mark],MATCH(C8779,Protocol[Step],0))</f>
        <v>4P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568010006</v>
      </c>
      <c r="H8779" s="134">
        <f>Systematic[[#This Row],[SampleVariableLabel]]+100*Systematic[[#This Row],[State]]</f>
        <v>568010706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568</v>
      </c>
      <c r="B8780" s="1">
        <f>IF(C8780=0,IF(B8779=Protocol!$V$20,1,B8779+1),B8779)</f>
        <v>1</v>
      </c>
      <c r="C8780" s="1">
        <f>IF(C8779+1=Protocol!$V$21,0,C8779+1)</f>
        <v>8</v>
      </c>
      <c r="D8780" s="1">
        <f t="shared" si="291"/>
        <v>1</v>
      </c>
      <c r="E8780" s="1" t="str">
        <f>INDEX(Protocol[Mark],MATCH(C8780,Protocol[Step],0))</f>
        <v>5G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568010001</v>
      </c>
      <c r="H8780" s="134">
        <f>Systematic[[#This Row],[SampleVariableLabel]]+100*Systematic[[#This Row],[State]]</f>
        <v>568010801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568</v>
      </c>
      <c r="B8781" s="1">
        <f>IF(C8781=0,IF(B8780=Protocol!$V$20,1,B8780+1),B8780)</f>
        <v>1</v>
      </c>
      <c r="C8781" s="1">
        <f>IF(C8780+1=Protocol!$V$21,0,C8780+1)</f>
        <v>9</v>
      </c>
      <c r="D8781" s="1">
        <f t="shared" si="291"/>
        <v>2</v>
      </c>
      <c r="E8781" s="1" t="str">
        <f>INDEX(Protocol[Mark],MATCH(C8781,Protocol[Step],0))</f>
        <v>6S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568010002</v>
      </c>
      <c r="H8781" s="134">
        <f>Systematic[[#This Row],[SampleVariableLabel]]+100*Systematic[[#This Row],[State]]</f>
        <v>568010902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568</v>
      </c>
      <c r="B8782" s="1">
        <f>IF(C8782=0,IF(B8781=Protocol!$V$20,1,B8781+1),B8781)</f>
        <v>1</v>
      </c>
      <c r="C8782" s="1">
        <f>IF(C8781+1=Protocol!$V$21,0,C8781+1)</f>
        <v>10</v>
      </c>
      <c r="D8782" s="1">
        <f t="shared" si="291"/>
        <v>3</v>
      </c>
      <c r="E8782" s="1" t="str">
        <f>INDEX(Protocol[Mark],MATCH(C8782,Protocol[Step],0))</f>
        <v>7Gp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568010003</v>
      </c>
      <c r="H8782" s="134">
        <f>Systematic[[#This Row],[SampleVariableLabel]]+100*Systematic[[#This Row],[State]]</f>
        <v>568011003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568</v>
      </c>
      <c r="B8783" s="1">
        <f>IF(C8783=0,IF(B8782=Protocol!$V$20,1,B8782+1),B8782)</f>
        <v>1</v>
      </c>
      <c r="C8783" s="1">
        <f>IF(C8782+1=Protocol!$V$21,0,C8782+1)</f>
        <v>11</v>
      </c>
      <c r="D8783" s="1">
        <f t="shared" si="291"/>
        <v>4</v>
      </c>
      <c r="E8783" s="1" t="str">
        <f>INDEX(Protocol[Mark],MATCH(C8783,Protocol[Step],0))</f>
        <v>8U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568010004</v>
      </c>
      <c r="H8783" s="134">
        <f>Systematic[[#This Row],[SampleVariableLabel]]+100*Systematic[[#This Row],[State]]</f>
        <v>568011104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568</v>
      </c>
      <c r="B8784" s="1">
        <f>IF(C8784=0,IF(B8783=Protocol!$V$20,1,B8783+1),B8783)</f>
        <v>1</v>
      </c>
      <c r="C8784" s="1">
        <f>IF(C8783+1=Protocol!$V$21,0,C8783+1)</f>
        <v>12</v>
      </c>
      <c r="D8784" s="1">
        <f t="shared" si="291"/>
        <v>5</v>
      </c>
      <c r="E8784" s="1" t="str">
        <f>INDEX(Protocol[Mark],MATCH(C8784,Protocol[Step],0))</f>
        <v>9Rot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568010005</v>
      </c>
      <c r="H8784" s="134">
        <f>Systematic[[#This Row],[SampleVariableLabel]]+100*Systematic[[#This Row],[State]]</f>
        <v>568011205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568</v>
      </c>
      <c r="B8785" s="1">
        <f>IF(C8785=0,IF(B8784=Protocol!$V$20,1,B8784+1),B8784)</f>
        <v>1</v>
      </c>
      <c r="C8785" s="1">
        <f>IF(C8784+1=Protocol!$V$21,0,C8784+1)</f>
        <v>13</v>
      </c>
      <c r="D8785" s="1">
        <f t="shared" si="291"/>
        <v>6</v>
      </c>
      <c r="E8785" s="1" t="str">
        <f>INDEX(Protocol[Mark],MATCH(C8785,Protocol[Step],0))</f>
        <v>10Ama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568010006</v>
      </c>
      <c r="H8785" s="134">
        <f>Systematic[[#This Row],[SampleVariableLabel]]+100*Systematic[[#This Row],[State]]</f>
        <v>568011306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569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R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569010001</v>
      </c>
      <c r="H8786" s="134">
        <f>Systematic[[#This Row],[SampleVariableLabel]]+100*Systematic[[#This Row],[State]]</f>
        <v>569010001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569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569010002</v>
      </c>
      <c r="H8787" s="134">
        <f>Systematic[[#This Row],[SampleVariableLabel]]+100*Systematic[[#This Row],[State]]</f>
        <v>569010102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569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(D)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569010003</v>
      </c>
      <c r="H8788" s="134">
        <f>Systematic[[#This Row],[SampleVariableLabel]]+100*Systematic[[#This Row],[State]]</f>
        <v>569010203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569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(M.1)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569010004</v>
      </c>
      <c r="H8789" s="134">
        <f>Systematic[[#This Row],[SampleVariableLabel]]+100*Systematic[[#This Row],[State]]</f>
        <v>569010304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569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569010005</v>
      </c>
      <c r="H8790" s="134">
        <f>Systematic[[#This Row],[SampleVariableLabel]]+100*Systematic[[#This Row],[State]]</f>
        <v>569010405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569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3M2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569010006</v>
      </c>
      <c r="H8791" s="134">
        <f>Systematic[[#This Row],[SampleVariableLabel]]+100*Systematic[[#This Row],[State]]</f>
        <v>569010506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569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M(c)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569010001</v>
      </c>
      <c r="H8792" s="134">
        <f>Systematic[[#This Row],[SampleVariableLabel]]+100*Systematic[[#This Row],[State]]</f>
        <v>569010601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569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4P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569010002</v>
      </c>
      <c r="H8793" s="134">
        <f>Systematic[[#This Row],[SampleVariableLabel]]+100*Systematic[[#This Row],[State]]</f>
        <v>569010702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569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5G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569010003</v>
      </c>
      <c r="H8794" s="134">
        <f>Systematic[[#This Row],[SampleVariableLabel]]+100*Systematic[[#This Row],[State]]</f>
        <v>569010803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569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6S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569010004</v>
      </c>
      <c r="H8795" s="134">
        <f>Systematic[[#This Row],[SampleVariableLabel]]+100*Systematic[[#This Row],[State]]</f>
        <v>569010904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569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7Gp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569010005</v>
      </c>
      <c r="H8796" s="134">
        <f>Systematic[[#This Row],[SampleVariableLabel]]+100*Systematic[[#This Row],[State]]</f>
        <v>569011005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569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8U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569010006</v>
      </c>
      <c r="H8797" s="134">
        <f>Systematic[[#This Row],[SampleVariableLabel]]+100*Systematic[[#This Row],[State]]</f>
        <v>569011106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569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9Rot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569010001</v>
      </c>
      <c r="H8798" s="134">
        <f>Systematic[[#This Row],[SampleVariableLabel]]+100*Systematic[[#This Row],[State]]</f>
        <v>569011201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569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10Ama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569010002</v>
      </c>
      <c r="H8799" s="134">
        <f>Systematic[[#This Row],[SampleVariableLabel]]+100*Systematic[[#This Row],[State]]</f>
        <v>569011302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570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R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570010003</v>
      </c>
      <c r="H8800" s="134">
        <f>Systematic[[#This Row],[SampleVariableLabel]]+100*Systematic[[#This Row],[State]]</f>
        <v>570010003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570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1Dig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570010004</v>
      </c>
      <c r="H8801" s="134">
        <f>Systematic[[#This Row],[SampleVariableLabel]]+100*Systematic[[#This Row],[State]]</f>
        <v>570010104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570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(D)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570010005</v>
      </c>
      <c r="H8802" s="134">
        <f>Systematic[[#This Row],[SampleVariableLabel]]+100*Systematic[[#This Row],[State]]</f>
        <v>570010205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570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(M.1)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570010006</v>
      </c>
      <c r="H8803" s="134">
        <f>Systematic[[#This Row],[SampleVariableLabel]]+100*Systematic[[#This Row],[State]]</f>
        <v>570010306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570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2Oct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570010001</v>
      </c>
      <c r="H8804" s="134">
        <f>Systematic[[#This Row],[SampleVariableLabel]]+100*Systematic[[#This Row],[State]]</f>
        <v>570010401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570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3M2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570010002</v>
      </c>
      <c r="H8805" s="134">
        <f>Systematic[[#This Row],[SampleVariableLabel]]+100*Systematic[[#This Row],[State]]</f>
        <v>570010502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570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M(c)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570010003</v>
      </c>
      <c r="H8806" s="134">
        <f>Systematic[[#This Row],[SampleVariableLabel]]+100*Systematic[[#This Row],[State]]</f>
        <v>570010603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570</v>
      </c>
      <c r="B8807" s="1">
        <f>IF(C8807=0,IF(B8806=Protocol!$V$20,1,B8806+1),B8806)</f>
        <v>1</v>
      </c>
      <c r="C8807" s="1">
        <f>IF(C8806+1=Protocol!$V$21,0,C8806+1)</f>
        <v>7</v>
      </c>
      <c r="D8807" s="1">
        <f t="shared" si="291"/>
        <v>4</v>
      </c>
      <c r="E8807" s="1" t="str">
        <f>INDEX(Protocol[Mark],MATCH(C8807,Protocol[Step],0))</f>
        <v>4P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570010004</v>
      </c>
      <c r="H8807" s="134">
        <f>Systematic[[#This Row],[SampleVariableLabel]]+100*Systematic[[#This Row],[State]]</f>
        <v>570010704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570</v>
      </c>
      <c r="B8808" s="1">
        <f>IF(C8808=0,IF(B8807=Protocol!$V$20,1,B8807+1),B8807)</f>
        <v>1</v>
      </c>
      <c r="C8808" s="1">
        <f>IF(C8807+1=Protocol!$V$21,0,C8807+1)</f>
        <v>8</v>
      </c>
      <c r="D8808" s="1">
        <f t="shared" si="291"/>
        <v>5</v>
      </c>
      <c r="E8808" s="1" t="str">
        <f>INDEX(Protocol[Mark],MATCH(C8808,Protocol[Step],0))</f>
        <v>5G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570010005</v>
      </c>
      <c r="H8808" s="134">
        <f>Systematic[[#This Row],[SampleVariableLabel]]+100*Systematic[[#This Row],[State]]</f>
        <v>570010805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570</v>
      </c>
      <c r="B8809" s="1">
        <f>IF(C8809=0,IF(B8808=Protocol!$V$20,1,B8808+1),B8808)</f>
        <v>1</v>
      </c>
      <c r="C8809" s="1">
        <f>IF(C8808+1=Protocol!$V$21,0,C8808+1)</f>
        <v>9</v>
      </c>
      <c r="D8809" s="1">
        <f t="shared" si="291"/>
        <v>6</v>
      </c>
      <c r="E8809" s="1" t="str">
        <f>INDEX(Protocol[Mark],MATCH(C8809,Protocol[Step],0))</f>
        <v>6S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570010006</v>
      </c>
      <c r="H8809" s="134">
        <f>Systematic[[#This Row],[SampleVariableLabel]]+100*Systematic[[#This Row],[State]]</f>
        <v>570010906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570</v>
      </c>
      <c r="B8810" s="1">
        <f>IF(C8810=0,IF(B8809=Protocol!$V$20,1,B8809+1),B8809)</f>
        <v>1</v>
      </c>
      <c r="C8810" s="1">
        <f>IF(C8809+1=Protocol!$V$21,0,C8809+1)</f>
        <v>10</v>
      </c>
      <c r="D8810" s="1">
        <f t="shared" si="291"/>
        <v>1</v>
      </c>
      <c r="E8810" s="1" t="str">
        <f>INDEX(Protocol[Mark],MATCH(C8810,Protocol[Step],0))</f>
        <v>7Gp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570010001</v>
      </c>
      <c r="H8810" s="134">
        <f>Systematic[[#This Row],[SampleVariableLabel]]+100*Systematic[[#This Row],[State]]</f>
        <v>570011001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570</v>
      </c>
      <c r="B8811" s="1">
        <f>IF(C8811=0,IF(B8810=Protocol!$V$20,1,B8810+1),B8810)</f>
        <v>1</v>
      </c>
      <c r="C8811" s="1">
        <f>IF(C8810+1=Protocol!$V$21,0,C8810+1)</f>
        <v>11</v>
      </c>
      <c r="D8811" s="1">
        <f t="shared" si="291"/>
        <v>2</v>
      </c>
      <c r="E8811" s="1" t="str">
        <f>INDEX(Protocol[Mark],MATCH(C8811,Protocol[Step],0))</f>
        <v>8U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570010002</v>
      </c>
      <c r="H8811" s="134">
        <f>Systematic[[#This Row],[SampleVariableLabel]]+100*Systematic[[#This Row],[State]]</f>
        <v>570011102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570</v>
      </c>
      <c r="B8812" s="1">
        <f>IF(C8812=0,IF(B8811=Protocol!$V$20,1,B8811+1),B8811)</f>
        <v>1</v>
      </c>
      <c r="C8812" s="1">
        <f>IF(C8811+1=Protocol!$V$21,0,C8811+1)</f>
        <v>12</v>
      </c>
      <c r="D8812" s="1">
        <f t="shared" si="291"/>
        <v>3</v>
      </c>
      <c r="E8812" s="1" t="str">
        <f>INDEX(Protocol[Mark],MATCH(C8812,Protocol[Step],0))</f>
        <v>9Rot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570010003</v>
      </c>
      <c r="H8812" s="134">
        <f>Systematic[[#This Row],[SampleVariableLabel]]+100*Systematic[[#This Row],[State]]</f>
        <v>570011203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570</v>
      </c>
      <c r="B8813" s="1">
        <f>IF(C8813=0,IF(B8812=Protocol!$V$20,1,B8812+1),B8812)</f>
        <v>1</v>
      </c>
      <c r="C8813" s="1">
        <f>IF(C8812+1=Protocol!$V$21,0,C8812+1)</f>
        <v>13</v>
      </c>
      <c r="D8813" s="1">
        <f t="shared" si="291"/>
        <v>4</v>
      </c>
      <c r="E8813" s="1" t="str">
        <f>INDEX(Protocol[Mark],MATCH(C8813,Protocol[Step],0))</f>
        <v>10Ama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570010004</v>
      </c>
      <c r="H8813" s="134">
        <f>Systematic[[#This Row],[SampleVariableLabel]]+100*Systematic[[#This Row],[State]]</f>
        <v>570011304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571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R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571010005</v>
      </c>
      <c r="H8814" s="134">
        <f>Systematic[[#This Row],[SampleVariableLabel]]+100*Systematic[[#This Row],[State]]</f>
        <v>571010005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571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1Dig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571010006</v>
      </c>
      <c r="H8815" s="134">
        <f>Systematic[[#This Row],[SampleVariableLabel]]+100*Systematic[[#This Row],[State]]</f>
        <v>571010106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571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(D)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571010001</v>
      </c>
      <c r="H8816" s="134">
        <f>Systematic[[#This Row],[SampleVariableLabel]]+100*Systematic[[#This Row],[State]]</f>
        <v>571010201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571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(M.1)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571010002</v>
      </c>
      <c r="H8817" s="134">
        <f>Systematic[[#This Row],[SampleVariableLabel]]+100*Systematic[[#This Row],[State]]</f>
        <v>571010302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571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2Oct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571010003</v>
      </c>
      <c r="H8818" s="134">
        <f>Systematic[[#This Row],[SampleVariableLabel]]+100*Systematic[[#This Row],[State]]</f>
        <v>571010403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571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3M2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571010004</v>
      </c>
      <c r="H8819" s="134">
        <f>Systematic[[#This Row],[SampleVariableLabel]]+100*Systematic[[#This Row],[State]]</f>
        <v>571010504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571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M(c)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571010005</v>
      </c>
      <c r="H8820" s="134">
        <f>Systematic[[#This Row],[SampleVariableLabel]]+100*Systematic[[#This Row],[State]]</f>
        <v>571010605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571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4P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571010006</v>
      </c>
      <c r="H8821" s="134">
        <f>Systematic[[#This Row],[SampleVariableLabel]]+100*Systematic[[#This Row],[State]]</f>
        <v>571010706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571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5G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571010001</v>
      </c>
      <c r="H8822" s="134">
        <f>Systematic[[#This Row],[SampleVariableLabel]]+100*Systematic[[#This Row],[State]]</f>
        <v>571010801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571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6S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571010002</v>
      </c>
      <c r="H8823" s="134">
        <f>Systematic[[#This Row],[SampleVariableLabel]]+100*Systematic[[#This Row],[State]]</f>
        <v>571010902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571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7Gp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571010003</v>
      </c>
      <c r="H8824" s="134">
        <f>Systematic[[#This Row],[SampleVariableLabel]]+100*Systematic[[#This Row],[State]]</f>
        <v>571011003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571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8U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571010004</v>
      </c>
      <c r="H8825" s="134">
        <f>Systematic[[#This Row],[SampleVariableLabel]]+100*Systematic[[#This Row],[State]]</f>
        <v>571011104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571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9Rot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571010005</v>
      </c>
      <c r="H8826" s="134">
        <f>Systematic[[#This Row],[SampleVariableLabel]]+100*Systematic[[#This Row],[State]]</f>
        <v>571011205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571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10Ama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571010006</v>
      </c>
      <c r="H8827" s="134">
        <f>Systematic[[#This Row],[SampleVariableLabel]]+100*Systematic[[#This Row],[State]]</f>
        <v>571011306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572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R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572010001</v>
      </c>
      <c r="H8828" s="134">
        <f>Systematic[[#This Row],[SampleVariableLabel]]+100*Systematic[[#This Row],[State]]</f>
        <v>572010001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572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1Dig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572010002</v>
      </c>
      <c r="H8829" s="134">
        <f>Systematic[[#This Row],[SampleVariableLabel]]+100*Systematic[[#This Row],[State]]</f>
        <v>572010102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572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(D)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572010003</v>
      </c>
      <c r="H8830" s="134">
        <f>Systematic[[#This Row],[SampleVariableLabel]]+100*Systematic[[#This Row],[State]]</f>
        <v>572010203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572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(M.1)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572010004</v>
      </c>
      <c r="H8831" s="134">
        <f>Systematic[[#This Row],[SampleVariableLabel]]+100*Systematic[[#This Row],[State]]</f>
        <v>572010304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572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2Oct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572010005</v>
      </c>
      <c r="H8832" s="134">
        <f>Systematic[[#This Row],[SampleVariableLabel]]+100*Systematic[[#This Row],[State]]</f>
        <v>572010405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572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3M2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572010006</v>
      </c>
      <c r="H8833" s="134">
        <f>Systematic[[#This Row],[SampleVariableLabel]]+100*Systematic[[#This Row],[State]]</f>
        <v>572010506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572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M(c)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572010001</v>
      </c>
      <c r="H8834" s="134">
        <f>Systematic[[#This Row],[SampleVariableLabel]]+100*Systematic[[#This Row],[State]]</f>
        <v>572010601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572</v>
      </c>
      <c r="B8835" s="1">
        <f>IF(C8835=0,IF(B8834=Protocol!$V$20,1,B8834+1),B8834)</f>
        <v>1</v>
      </c>
      <c r="C8835" s="1">
        <f>IF(C8834+1=Protocol!$V$21,0,C8834+1)</f>
        <v>7</v>
      </c>
      <c r="D8835" s="1">
        <f t="shared" ref="D8835:D8898" si="293">IF(D8834=nVariables,1,D8834+1)</f>
        <v>2</v>
      </c>
      <c r="E8835" s="1" t="str">
        <f>INDEX(Protocol[Mark],MATCH(C8835,Protocol[Step],0))</f>
        <v>4P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572010002</v>
      </c>
      <c r="H8835" s="134">
        <f>Systematic[[#This Row],[SampleVariableLabel]]+100*Systematic[[#This Row],[State]]</f>
        <v>572010702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572</v>
      </c>
      <c r="B8836" s="1">
        <f>IF(C8836=0,IF(B8835=Protocol!$V$20,1,B8835+1),B8835)</f>
        <v>1</v>
      </c>
      <c r="C8836" s="1">
        <f>IF(C8835+1=Protocol!$V$21,0,C8835+1)</f>
        <v>8</v>
      </c>
      <c r="D8836" s="1">
        <f t="shared" si="293"/>
        <v>3</v>
      </c>
      <c r="E8836" s="1" t="str">
        <f>INDEX(Protocol[Mark],MATCH(C8836,Protocol[Step],0))</f>
        <v>5G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572010003</v>
      </c>
      <c r="H8836" s="134">
        <f>Systematic[[#This Row],[SampleVariableLabel]]+100*Systematic[[#This Row],[State]]</f>
        <v>572010803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572</v>
      </c>
      <c r="B8837" s="1">
        <f>IF(C8837=0,IF(B8836=Protocol!$V$20,1,B8836+1),B8836)</f>
        <v>1</v>
      </c>
      <c r="C8837" s="1">
        <f>IF(C8836+1=Protocol!$V$21,0,C8836+1)</f>
        <v>9</v>
      </c>
      <c r="D8837" s="1">
        <f t="shared" si="293"/>
        <v>4</v>
      </c>
      <c r="E8837" s="1" t="str">
        <f>INDEX(Protocol[Mark],MATCH(C8837,Protocol[Step],0))</f>
        <v>6S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572010004</v>
      </c>
      <c r="H8837" s="134">
        <f>Systematic[[#This Row],[SampleVariableLabel]]+100*Systematic[[#This Row],[State]]</f>
        <v>572010904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572</v>
      </c>
      <c r="B8838" s="1">
        <f>IF(C8838=0,IF(B8837=Protocol!$V$20,1,B8837+1),B8837)</f>
        <v>1</v>
      </c>
      <c r="C8838" s="1">
        <f>IF(C8837+1=Protocol!$V$21,0,C8837+1)</f>
        <v>10</v>
      </c>
      <c r="D8838" s="1">
        <f t="shared" si="293"/>
        <v>5</v>
      </c>
      <c r="E8838" s="1" t="str">
        <f>INDEX(Protocol[Mark],MATCH(C8838,Protocol[Step],0))</f>
        <v>7Gp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572010005</v>
      </c>
      <c r="H8838" s="134">
        <f>Systematic[[#This Row],[SampleVariableLabel]]+100*Systematic[[#This Row],[State]]</f>
        <v>572011005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572</v>
      </c>
      <c r="B8839" s="1">
        <f>IF(C8839=0,IF(B8838=Protocol!$V$20,1,B8838+1),B8838)</f>
        <v>1</v>
      </c>
      <c r="C8839" s="1">
        <f>IF(C8838+1=Protocol!$V$21,0,C8838+1)</f>
        <v>11</v>
      </c>
      <c r="D8839" s="1">
        <f t="shared" si="293"/>
        <v>6</v>
      </c>
      <c r="E8839" s="1" t="str">
        <f>INDEX(Protocol[Mark],MATCH(C8839,Protocol[Step],0))</f>
        <v>8U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572010006</v>
      </c>
      <c r="H8839" s="134">
        <f>Systematic[[#This Row],[SampleVariableLabel]]+100*Systematic[[#This Row],[State]]</f>
        <v>572011106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572</v>
      </c>
      <c r="B8840" s="1">
        <f>IF(C8840=0,IF(B8839=Protocol!$V$20,1,B8839+1),B8839)</f>
        <v>1</v>
      </c>
      <c r="C8840" s="1">
        <f>IF(C8839+1=Protocol!$V$21,0,C8839+1)</f>
        <v>12</v>
      </c>
      <c r="D8840" s="1">
        <f t="shared" si="293"/>
        <v>1</v>
      </c>
      <c r="E8840" s="1" t="str">
        <f>INDEX(Protocol[Mark],MATCH(C8840,Protocol[Step],0))</f>
        <v>9Rot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572010001</v>
      </c>
      <c r="H8840" s="134">
        <f>Systematic[[#This Row],[SampleVariableLabel]]+100*Systematic[[#This Row],[State]]</f>
        <v>572011201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572</v>
      </c>
      <c r="B8841" s="1">
        <f>IF(C8841=0,IF(B8840=Protocol!$V$20,1,B8840+1),B8840)</f>
        <v>1</v>
      </c>
      <c r="C8841" s="1">
        <f>IF(C8840+1=Protocol!$V$21,0,C8840+1)</f>
        <v>13</v>
      </c>
      <c r="D8841" s="1">
        <f t="shared" si="293"/>
        <v>2</v>
      </c>
      <c r="E8841" s="1" t="str">
        <f>INDEX(Protocol[Mark],MATCH(C8841,Protocol[Step],0))</f>
        <v>10Ama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572010002</v>
      </c>
      <c r="H8841" s="134">
        <f>Systematic[[#This Row],[SampleVariableLabel]]+100*Systematic[[#This Row],[State]]</f>
        <v>572011302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573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R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573010003</v>
      </c>
      <c r="H8842" s="134">
        <f>Systematic[[#This Row],[SampleVariableLabel]]+100*Systematic[[#This Row],[State]]</f>
        <v>573010003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573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1Dig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573010004</v>
      </c>
      <c r="H8843" s="134">
        <f>Systematic[[#This Row],[SampleVariableLabel]]+100*Systematic[[#This Row],[State]]</f>
        <v>573010104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573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(D)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573010005</v>
      </c>
      <c r="H8844" s="134">
        <f>Systematic[[#This Row],[SampleVariableLabel]]+100*Systematic[[#This Row],[State]]</f>
        <v>573010205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573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(M.1)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573010006</v>
      </c>
      <c r="H8845" s="134">
        <f>Systematic[[#This Row],[SampleVariableLabel]]+100*Systematic[[#This Row],[State]]</f>
        <v>573010306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573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2Oct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573010001</v>
      </c>
      <c r="H8846" s="134">
        <f>Systematic[[#This Row],[SampleVariableLabel]]+100*Systematic[[#This Row],[State]]</f>
        <v>573010401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573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3M2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573010002</v>
      </c>
      <c r="H8847" s="134">
        <f>Systematic[[#This Row],[SampleVariableLabel]]+100*Systematic[[#This Row],[State]]</f>
        <v>573010502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573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M(c)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573010003</v>
      </c>
      <c r="H8848" s="134">
        <f>Systematic[[#This Row],[SampleVariableLabel]]+100*Systematic[[#This Row],[State]]</f>
        <v>573010603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573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4P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573010004</v>
      </c>
      <c r="H8849" s="134">
        <f>Systematic[[#This Row],[SampleVariableLabel]]+100*Systematic[[#This Row],[State]]</f>
        <v>573010704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573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5G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573010005</v>
      </c>
      <c r="H8850" s="134">
        <f>Systematic[[#This Row],[SampleVariableLabel]]+100*Systematic[[#This Row],[State]]</f>
        <v>573010805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573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6S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573010006</v>
      </c>
      <c r="H8851" s="134">
        <f>Systematic[[#This Row],[SampleVariableLabel]]+100*Systematic[[#This Row],[State]]</f>
        <v>573010906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573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7Gp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573010001</v>
      </c>
      <c r="H8852" s="134">
        <f>Systematic[[#This Row],[SampleVariableLabel]]+100*Systematic[[#This Row],[State]]</f>
        <v>573011001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573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8U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573010002</v>
      </c>
      <c r="H8853" s="134">
        <f>Systematic[[#This Row],[SampleVariableLabel]]+100*Systematic[[#This Row],[State]]</f>
        <v>573011102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573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9Rot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573010003</v>
      </c>
      <c r="H8854" s="134">
        <f>Systematic[[#This Row],[SampleVariableLabel]]+100*Systematic[[#This Row],[State]]</f>
        <v>573011203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573</v>
      </c>
      <c r="B8855" s="1">
        <f>IF(C8855=0,IF(B8854=Protocol!$V$20,1,B8854+1),B8854)</f>
        <v>1</v>
      </c>
      <c r="C8855" s="1">
        <f>IF(C8854+1=Protocol!$V$21,0,C8854+1)</f>
        <v>13</v>
      </c>
      <c r="D8855" s="1">
        <f t="shared" si="293"/>
        <v>4</v>
      </c>
      <c r="E8855" s="1" t="str">
        <f>INDEX(Protocol[Mark],MATCH(C8855,Protocol[Step],0))</f>
        <v>10Ama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573010004</v>
      </c>
      <c r="H8855" s="134">
        <f>Systematic[[#This Row],[SampleVariableLabel]]+100*Systematic[[#This Row],[State]]</f>
        <v>573011304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574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R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574010005</v>
      </c>
      <c r="H8856" s="134">
        <f>Systematic[[#This Row],[SampleVariableLabel]]+100*Systematic[[#This Row],[State]]</f>
        <v>574010005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574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1Dig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574010006</v>
      </c>
      <c r="H8857" s="134">
        <f>Systematic[[#This Row],[SampleVariableLabel]]+100*Systematic[[#This Row],[State]]</f>
        <v>574010106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574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(D)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574010001</v>
      </c>
      <c r="H8858" s="134">
        <f>Systematic[[#This Row],[SampleVariableLabel]]+100*Systematic[[#This Row],[State]]</f>
        <v>574010201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574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(M.1)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574010002</v>
      </c>
      <c r="H8859" s="134">
        <f>Systematic[[#This Row],[SampleVariableLabel]]+100*Systematic[[#This Row],[State]]</f>
        <v>574010302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574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2Oct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574010003</v>
      </c>
      <c r="H8860" s="134">
        <f>Systematic[[#This Row],[SampleVariableLabel]]+100*Systematic[[#This Row],[State]]</f>
        <v>574010403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574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3M2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574010004</v>
      </c>
      <c r="H8861" s="134">
        <f>Systematic[[#This Row],[SampleVariableLabel]]+100*Systematic[[#This Row],[State]]</f>
        <v>574010504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574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M(c)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574010005</v>
      </c>
      <c r="H8862" s="134">
        <f>Systematic[[#This Row],[SampleVariableLabel]]+100*Systematic[[#This Row],[State]]</f>
        <v>574010605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574</v>
      </c>
      <c r="B8863" s="1">
        <f>IF(C8863=0,IF(B8862=Protocol!$V$20,1,B8862+1),B8862)</f>
        <v>1</v>
      </c>
      <c r="C8863" s="1">
        <f>IF(C8862+1=Protocol!$V$21,0,C8862+1)</f>
        <v>7</v>
      </c>
      <c r="D8863" s="1">
        <f t="shared" si="293"/>
        <v>6</v>
      </c>
      <c r="E8863" s="1" t="str">
        <f>INDEX(Protocol[Mark],MATCH(C8863,Protocol[Step],0))</f>
        <v>4P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574010006</v>
      </c>
      <c r="H8863" s="134">
        <f>Systematic[[#This Row],[SampleVariableLabel]]+100*Systematic[[#This Row],[State]]</f>
        <v>574010706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574</v>
      </c>
      <c r="B8864" s="1">
        <f>IF(C8864=0,IF(B8863=Protocol!$V$20,1,B8863+1),B8863)</f>
        <v>1</v>
      </c>
      <c r="C8864" s="1">
        <f>IF(C8863+1=Protocol!$V$21,0,C8863+1)</f>
        <v>8</v>
      </c>
      <c r="D8864" s="1">
        <f t="shared" si="293"/>
        <v>1</v>
      </c>
      <c r="E8864" s="1" t="str">
        <f>INDEX(Protocol[Mark],MATCH(C8864,Protocol[Step],0))</f>
        <v>5G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574010001</v>
      </c>
      <c r="H8864" s="134">
        <f>Systematic[[#This Row],[SampleVariableLabel]]+100*Systematic[[#This Row],[State]]</f>
        <v>574010801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574</v>
      </c>
      <c r="B8865" s="1">
        <f>IF(C8865=0,IF(B8864=Protocol!$V$20,1,B8864+1),B8864)</f>
        <v>1</v>
      </c>
      <c r="C8865" s="1">
        <f>IF(C8864+1=Protocol!$V$21,0,C8864+1)</f>
        <v>9</v>
      </c>
      <c r="D8865" s="1">
        <f t="shared" si="293"/>
        <v>2</v>
      </c>
      <c r="E8865" s="1" t="str">
        <f>INDEX(Protocol[Mark],MATCH(C8865,Protocol[Step],0))</f>
        <v>6S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574010002</v>
      </c>
      <c r="H8865" s="134">
        <f>Systematic[[#This Row],[SampleVariableLabel]]+100*Systematic[[#This Row],[State]]</f>
        <v>574010902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574</v>
      </c>
      <c r="B8866" s="1">
        <f>IF(C8866=0,IF(B8865=Protocol!$V$20,1,B8865+1),B8865)</f>
        <v>1</v>
      </c>
      <c r="C8866" s="1">
        <f>IF(C8865+1=Protocol!$V$21,0,C8865+1)</f>
        <v>10</v>
      </c>
      <c r="D8866" s="1">
        <f t="shared" si="293"/>
        <v>3</v>
      </c>
      <c r="E8866" s="1" t="str">
        <f>INDEX(Protocol[Mark],MATCH(C8866,Protocol[Step],0))</f>
        <v>7Gp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574010003</v>
      </c>
      <c r="H8866" s="134">
        <f>Systematic[[#This Row],[SampleVariableLabel]]+100*Systematic[[#This Row],[State]]</f>
        <v>574011003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574</v>
      </c>
      <c r="B8867" s="1">
        <f>IF(C8867=0,IF(B8866=Protocol!$V$20,1,B8866+1),B8866)</f>
        <v>1</v>
      </c>
      <c r="C8867" s="1">
        <f>IF(C8866+1=Protocol!$V$21,0,C8866+1)</f>
        <v>11</v>
      </c>
      <c r="D8867" s="1">
        <f t="shared" si="293"/>
        <v>4</v>
      </c>
      <c r="E8867" s="1" t="str">
        <f>INDEX(Protocol[Mark],MATCH(C8867,Protocol[Step],0))</f>
        <v>8U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574010004</v>
      </c>
      <c r="H8867" s="134">
        <f>Systematic[[#This Row],[SampleVariableLabel]]+100*Systematic[[#This Row],[State]]</f>
        <v>574011104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574</v>
      </c>
      <c r="B8868" s="1">
        <f>IF(C8868=0,IF(B8867=Protocol!$V$20,1,B8867+1),B8867)</f>
        <v>1</v>
      </c>
      <c r="C8868" s="1">
        <f>IF(C8867+1=Protocol!$V$21,0,C8867+1)</f>
        <v>12</v>
      </c>
      <c r="D8868" s="1">
        <f t="shared" si="293"/>
        <v>5</v>
      </c>
      <c r="E8868" s="1" t="str">
        <f>INDEX(Protocol[Mark],MATCH(C8868,Protocol[Step],0))</f>
        <v>9Rot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574010005</v>
      </c>
      <c r="H8868" s="134">
        <f>Systematic[[#This Row],[SampleVariableLabel]]+100*Systematic[[#This Row],[State]]</f>
        <v>574011205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574</v>
      </c>
      <c r="B8869" s="1">
        <f>IF(C8869=0,IF(B8868=Protocol!$V$20,1,B8868+1),B8868)</f>
        <v>1</v>
      </c>
      <c r="C8869" s="1">
        <f>IF(C8868+1=Protocol!$V$21,0,C8868+1)</f>
        <v>13</v>
      </c>
      <c r="D8869" s="1">
        <f t="shared" si="293"/>
        <v>6</v>
      </c>
      <c r="E8869" s="1" t="str">
        <f>INDEX(Protocol[Mark],MATCH(C8869,Protocol[Step],0))</f>
        <v>10Ama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574010006</v>
      </c>
      <c r="H8869" s="134">
        <f>Systematic[[#This Row],[SampleVariableLabel]]+100*Systematic[[#This Row],[State]]</f>
        <v>574011306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575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R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575010001</v>
      </c>
      <c r="H8870" s="134">
        <f>Systematic[[#This Row],[SampleVariableLabel]]+100*Systematic[[#This Row],[State]]</f>
        <v>575010001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575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1Dig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575010002</v>
      </c>
      <c r="H8871" s="134">
        <f>Systematic[[#This Row],[SampleVariableLabel]]+100*Systematic[[#This Row],[State]]</f>
        <v>575010102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575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(D)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575010003</v>
      </c>
      <c r="H8872" s="134">
        <f>Systematic[[#This Row],[SampleVariableLabel]]+100*Systematic[[#This Row],[State]]</f>
        <v>575010203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575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(M.1)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575010004</v>
      </c>
      <c r="H8873" s="134">
        <f>Systematic[[#This Row],[SampleVariableLabel]]+100*Systematic[[#This Row],[State]]</f>
        <v>575010304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575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2Oct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575010005</v>
      </c>
      <c r="H8874" s="134">
        <f>Systematic[[#This Row],[SampleVariableLabel]]+100*Systematic[[#This Row],[State]]</f>
        <v>575010405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575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3M2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575010006</v>
      </c>
      <c r="H8875" s="134">
        <f>Systematic[[#This Row],[SampleVariableLabel]]+100*Systematic[[#This Row],[State]]</f>
        <v>575010506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575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M(c)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575010001</v>
      </c>
      <c r="H8876" s="134">
        <f>Systematic[[#This Row],[SampleVariableLabel]]+100*Systematic[[#This Row],[State]]</f>
        <v>575010601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575</v>
      </c>
      <c r="B8877" s="1">
        <f>IF(C8877=0,IF(B8876=Protocol!$V$20,1,B8876+1),B8876)</f>
        <v>1</v>
      </c>
      <c r="C8877" s="1">
        <f>IF(C8876+1=Protocol!$V$21,0,C8876+1)</f>
        <v>7</v>
      </c>
      <c r="D8877" s="1">
        <f t="shared" si="293"/>
        <v>2</v>
      </c>
      <c r="E8877" s="1" t="str">
        <f>INDEX(Protocol[Mark],MATCH(C8877,Protocol[Step],0))</f>
        <v>4P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575010002</v>
      </c>
      <c r="H8877" s="134">
        <f>Systematic[[#This Row],[SampleVariableLabel]]+100*Systematic[[#This Row],[State]]</f>
        <v>575010702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575</v>
      </c>
      <c r="B8878" s="1">
        <f>IF(C8878=0,IF(B8877=Protocol!$V$20,1,B8877+1),B8877)</f>
        <v>1</v>
      </c>
      <c r="C8878" s="1">
        <f>IF(C8877+1=Protocol!$V$21,0,C8877+1)</f>
        <v>8</v>
      </c>
      <c r="D8878" s="1">
        <f t="shared" si="293"/>
        <v>3</v>
      </c>
      <c r="E8878" s="1" t="str">
        <f>INDEX(Protocol[Mark],MATCH(C8878,Protocol[Step],0))</f>
        <v>5G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575010003</v>
      </c>
      <c r="H8878" s="134">
        <f>Systematic[[#This Row],[SampleVariableLabel]]+100*Systematic[[#This Row],[State]]</f>
        <v>575010803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575</v>
      </c>
      <c r="B8879" s="1">
        <f>IF(C8879=0,IF(B8878=Protocol!$V$20,1,B8878+1),B8878)</f>
        <v>1</v>
      </c>
      <c r="C8879" s="1">
        <f>IF(C8878+1=Protocol!$V$21,0,C8878+1)</f>
        <v>9</v>
      </c>
      <c r="D8879" s="1">
        <f t="shared" si="293"/>
        <v>4</v>
      </c>
      <c r="E8879" s="1" t="str">
        <f>INDEX(Protocol[Mark],MATCH(C8879,Protocol[Step],0))</f>
        <v>6S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575010004</v>
      </c>
      <c r="H8879" s="134">
        <f>Systematic[[#This Row],[SampleVariableLabel]]+100*Systematic[[#This Row],[State]]</f>
        <v>575010904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575</v>
      </c>
      <c r="B8880" s="1">
        <f>IF(C8880=0,IF(B8879=Protocol!$V$20,1,B8879+1),B8879)</f>
        <v>1</v>
      </c>
      <c r="C8880" s="1">
        <f>IF(C8879+1=Protocol!$V$21,0,C8879+1)</f>
        <v>10</v>
      </c>
      <c r="D8880" s="1">
        <f t="shared" si="293"/>
        <v>5</v>
      </c>
      <c r="E8880" s="1" t="str">
        <f>INDEX(Protocol[Mark],MATCH(C8880,Protocol[Step],0))</f>
        <v>7Gp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575010005</v>
      </c>
      <c r="H8880" s="134">
        <f>Systematic[[#This Row],[SampleVariableLabel]]+100*Systematic[[#This Row],[State]]</f>
        <v>575011005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575</v>
      </c>
      <c r="B8881" s="1">
        <f>IF(C8881=0,IF(B8880=Protocol!$V$20,1,B8880+1),B8880)</f>
        <v>1</v>
      </c>
      <c r="C8881" s="1">
        <f>IF(C8880+1=Protocol!$V$21,0,C8880+1)</f>
        <v>11</v>
      </c>
      <c r="D8881" s="1">
        <f t="shared" si="293"/>
        <v>6</v>
      </c>
      <c r="E8881" s="1" t="str">
        <f>INDEX(Protocol[Mark],MATCH(C8881,Protocol[Step],0))</f>
        <v>8U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575010006</v>
      </c>
      <c r="H8881" s="134">
        <f>Systematic[[#This Row],[SampleVariableLabel]]+100*Systematic[[#This Row],[State]]</f>
        <v>575011106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575</v>
      </c>
      <c r="B8882" s="1">
        <f>IF(C8882=0,IF(B8881=Protocol!$V$20,1,B8881+1),B8881)</f>
        <v>1</v>
      </c>
      <c r="C8882" s="1">
        <f>IF(C8881+1=Protocol!$V$21,0,C8881+1)</f>
        <v>12</v>
      </c>
      <c r="D8882" s="1">
        <f t="shared" si="293"/>
        <v>1</v>
      </c>
      <c r="E8882" s="1" t="str">
        <f>INDEX(Protocol[Mark],MATCH(C8882,Protocol[Step],0))</f>
        <v>9Rot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575010001</v>
      </c>
      <c r="H8882" s="134">
        <f>Systematic[[#This Row],[SampleVariableLabel]]+100*Systematic[[#This Row],[State]]</f>
        <v>575011201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575</v>
      </c>
      <c r="B8883" s="1">
        <f>IF(C8883=0,IF(B8882=Protocol!$V$20,1,B8882+1),B8882)</f>
        <v>1</v>
      </c>
      <c r="C8883" s="1">
        <f>IF(C8882+1=Protocol!$V$21,0,C8882+1)</f>
        <v>13</v>
      </c>
      <c r="D8883" s="1">
        <f t="shared" si="293"/>
        <v>2</v>
      </c>
      <c r="E8883" s="1" t="str">
        <f>INDEX(Protocol[Mark],MATCH(C8883,Protocol[Step],0))</f>
        <v>10Ama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575010002</v>
      </c>
      <c r="H8883" s="134">
        <f>Systematic[[#This Row],[SampleVariableLabel]]+100*Systematic[[#This Row],[State]]</f>
        <v>575011302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576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R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576010003</v>
      </c>
      <c r="H8884" s="134">
        <f>Systematic[[#This Row],[SampleVariableLabel]]+100*Systematic[[#This Row],[State]]</f>
        <v>576010003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576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1Dig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576010004</v>
      </c>
      <c r="H8885" s="134">
        <f>Systematic[[#This Row],[SampleVariableLabel]]+100*Systematic[[#This Row],[State]]</f>
        <v>576010104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576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(D)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576010005</v>
      </c>
      <c r="H8886" s="134">
        <f>Systematic[[#This Row],[SampleVariableLabel]]+100*Systematic[[#This Row],[State]]</f>
        <v>576010205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576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(M.1)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576010006</v>
      </c>
      <c r="H8887" s="134">
        <f>Systematic[[#This Row],[SampleVariableLabel]]+100*Systematic[[#This Row],[State]]</f>
        <v>576010306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576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2Oct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576010001</v>
      </c>
      <c r="H8888" s="134">
        <f>Systematic[[#This Row],[SampleVariableLabel]]+100*Systematic[[#This Row],[State]]</f>
        <v>576010401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576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3M2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576010002</v>
      </c>
      <c r="H8889" s="134">
        <f>Systematic[[#This Row],[SampleVariableLabel]]+100*Systematic[[#This Row],[State]]</f>
        <v>576010502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576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M(c)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576010003</v>
      </c>
      <c r="H8890" s="134">
        <f>Systematic[[#This Row],[SampleVariableLabel]]+100*Systematic[[#This Row],[State]]</f>
        <v>576010603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576</v>
      </c>
      <c r="B8891" s="1">
        <f>IF(C8891=0,IF(B8890=Protocol!$V$20,1,B8890+1),B8890)</f>
        <v>1</v>
      </c>
      <c r="C8891" s="1">
        <f>IF(C8890+1=Protocol!$V$21,0,C8890+1)</f>
        <v>7</v>
      </c>
      <c r="D8891" s="1">
        <f t="shared" si="293"/>
        <v>4</v>
      </c>
      <c r="E8891" s="1" t="str">
        <f>INDEX(Protocol[Mark],MATCH(C8891,Protocol[Step],0))</f>
        <v>4P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576010004</v>
      </c>
      <c r="H8891" s="134">
        <f>Systematic[[#This Row],[SampleVariableLabel]]+100*Systematic[[#This Row],[State]]</f>
        <v>576010704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576</v>
      </c>
      <c r="B8892" s="1">
        <f>IF(C8892=0,IF(B8891=Protocol!$V$20,1,B8891+1),B8891)</f>
        <v>1</v>
      </c>
      <c r="C8892" s="1">
        <f>IF(C8891+1=Protocol!$V$21,0,C8891+1)</f>
        <v>8</v>
      </c>
      <c r="D8892" s="1">
        <f t="shared" si="293"/>
        <v>5</v>
      </c>
      <c r="E8892" s="1" t="str">
        <f>INDEX(Protocol[Mark],MATCH(C8892,Protocol[Step],0))</f>
        <v>5G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576010005</v>
      </c>
      <c r="H8892" s="134">
        <f>Systematic[[#This Row],[SampleVariableLabel]]+100*Systematic[[#This Row],[State]]</f>
        <v>576010805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576</v>
      </c>
      <c r="B8893" s="1">
        <f>IF(C8893=0,IF(B8892=Protocol!$V$20,1,B8892+1),B8892)</f>
        <v>1</v>
      </c>
      <c r="C8893" s="1">
        <f>IF(C8892+1=Protocol!$V$21,0,C8892+1)</f>
        <v>9</v>
      </c>
      <c r="D8893" s="1">
        <f t="shared" si="293"/>
        <v>6</v>
      </c>
      <c r="E8893" s="1" t="str">
        <f>INDEX(Protocol[Mark],MATCH(C8893,Protocol[Step],0))</f>
        <v>6S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576010006</v>
      </c>
      <c r="H8893" s="134">
        <f>Systematic[[#This Row],[SampleVariableLabel]]+100*Systematic[[#This Row],[State]]</f>
        <v>576010906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576</v>
      </c>
      <c r="B8894" s="1">
        <f>IF(C8894=0,IF(B8893=Protocol!$V$20,1,B8893+1),B8893)</f>
        <v>1</v>
      </c>
      <c r="C8894" s="1">
        <f>IF(C8893+1=Protocol!$V$21,0,C8893+1)</f>
        <v>10</v>
      </c>
      <c r="D8894" s="1">
        <f t="shared" si="293"/>
        <v>1</v>
      </c>
      <c r="E8894" s="1" t="str">
        <f>INDEX(Protocol[Mark],MATCH(C8894,Protocol[Step],0))</f>
        <v>7Gp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576010001</v>
      </c>
      <c r="H8894" s="134">
        <f>Systematic[[#This Row],[SampleVariableLabel]]+100*Systematic[[#This Row],[State]]</f>
        <v>576011001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576</v>
      </c>
      <c r="B8895" s="1">
        <f>IF(C8895=0,IF(B8894=Protocol!$V$20,1,B8894+1),B8894)</f>
        <v>1</v>
      </c>
      <c r="C8895" s="1">
        <f>IF(C8894+1=Protocol!$V$21,0,C8894+1)</f>
        <v>11</v>
      </c>
      <c r="D8895" s="1">
        <f t="shared" si="293"/>
        <v>2</v>
      </c>
      <c r="E8895" s="1" t="str">
        <f>INDEX(Protocol[Mark],MATCH(C8895,Protocol[Step],0))</f>
        <v>8U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576010002</v>
      </c>
      <c r="H8895" s="134">
        <f>Systematic[[#This Row],[SampleVariableLabel]]+100*Systematic[[#This Row],[State]]</f>
        <v>576011102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576</v>
      </c>
      <c r="B8896" s="1">
        <f>IF(C8896=0,IF(B8895=Protocol!$V$20,1,B8895+1),B8895)</f>
        <v>1</v>
      </c>
      <c r="C8896" s="1">
        <f>IF(C8895+1=Protocol!$V$21,0,C8895+1)</f>
        <v>12</v>
      </c>
      <c r="D8896" s="1">
        <f t="shared" si="293"/>
        <v>3</v>
      </c>
      <c r="E8896" s="1" t="str">
        <f>INDEX(Protocol[Mark],MATCH(C8896,Protocol[Step],0))</f>
        <v>9Rot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576010003</v>
      </c>
      <c r="H8896" s="134">
        <f>Systematic[[#This Row],[SampleVariableLabel]]+100*Systematic[[#This Row],[State]]</f>
        <v>576011203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576</v>
      </c>
      <c r="B8897" s="1">
        <f>IF(C8897=0,IF(B8896=Protocol!$V$20,1,B8896+1),B8896)</f>
        <v>1</v>
      </c>
      <c r="C8897" s="1">
        <f>IF(C8896+1=Protocol!$V$21,0,C8896+1)</f>
        <v>13</v>
      </c>
      <c r="D8897" s="1">
        <f t="shared" si="293"/>
        <v>4</v>
      </c>
      <c r="E8897" s="1" t="str">
        <f>INDEX(Protocol[Mark],MATCH(C8897,Protocol[Step],0))</f>
        <v>10Ama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576010004</v>
      </c>
      <c r="H8897" s="134">
        <f>Systematic[[#This Row],[SampleVariableLabel]]+100*Systematic[[#This Row],[State]]</f>
        <v>576011304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577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R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577010005</v>
      </c>
      <c r="H8898" s="134">
        <f>Systematic[[#This Row],[SampleVariableLabel]]+100*Systematic[[#This Row],[State]]</f>
        <v>577010005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577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577010006</v>
      </c>
      <c r="H8899" s="134">
        <f>Systematic[[#This Row],[SampleVariableLabel]]+100*Systematic[[#This Row],[State]]</f>
        <v>577010106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577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(D)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577010001</v>
      </c>
      <c r="H8900" s="134">
        <f>Systematic[[#This Row],[SampleVariableLabel]]+100*Systematic[[#This Row],[State]]</f>
        <v>577010201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577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(M.1)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577010002</v>
      </c>
      <c r="H8901" s="134">
        <f>Systematic[[#This Row],[SampleVariableLabel]]+100*Systematic[[#This Row],[State]]</f>
        <v>577010302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577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577010003</v>
      </c>
      <c r="H8902" s="134">
        <f>Systematic[[#This Row],[SampleVariableLabel]]+100*Systematic[[#This Row],[State]]</f>
        <v>577010403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577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3M2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577010004</v>
      </c>
      <c r="H8903" s="134">
        <f>Systematic[[#This Row],[SampleVariableLabel]]+100*Systematic[[#This Row],[State]]</f>
        <v>577010504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577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M(c)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577010005</v>
      </c>
      <c r="H8904" s="134">
        <f>Systematic[[#This Row],[SampleVariableLabel]]+100*Systematic[[#This Row],[State]]</f>
        <v>577010605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577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4P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577010006</v>
      </c>
      <c r="H8905" s="134">
        <f>Systematic[[#This Row],[SampleVariableLabel]]+100*Systematic[[#This Row],[State]]</f>
        <v>577010706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577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5G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577010001</v>
      </c>
      <c r="H8906" s="134">
        <f>Systematic[[#This Row],[SampleVariableLabel]]+100*Systematic[[#This Row],[State]]</f>
        <v>577010801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577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6S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577010002</v>
      </c>
      <c r="H8907" s="134">
        <f>Systematic[[#This Row],[SampleVariableLabel]]+100*Systematic[[#This Row],[State]]</f>
        <v>577010902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577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7Gp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577010003</v>
      </c>
      <c r="H8908" s="134">
        <f>Systematic[[#This Row],[SampleVariableLabel]]+100*Systematic[[#This Row],[State]]</f>
        <v>577011003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577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8U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577010004</v>
      </c>
      <c r="H8909" s="134">
        <f>Systematic[[#This Row],[SampleVariableLabel]]+100*Systematic[[#This Row],[State]]</f>
        <v>577011104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577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9Rot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577010005</v>
      </c>
      <c r="H8910" s="134">
        <f>Systematic[[#This Row],[SampleVariableLabel]]+100*Systematic[[#This Row],[State]]</f>
        <v>577011205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577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10Ama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577010006</v>
      </c>
      <c r="H8911" s="134">
        <f>Systematic[[#This Row],[SampleVariableLabel]]+100*Systematic[[#This Row],[State]]</f>
        <v>577011306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578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R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578010001</v>
      </c>
      <c r="H8912" s="134">
        <f>Systematic[[#This Row],[SampleVariableLabel]]+100*Systematic[[#This Row],[State]]</f>
        <v>578010001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578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1Dig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578010002</v>
      </c>
      <c r="H8913" s="134">
        <f>Systematic[[#This Row],[SampleVariableLabel]]+100*Systematic[[#This Row],[State]]</f>
        <v>578010102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578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(D)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578010003</v>
      </c>
      <c r="H8914" s="134">
        <f>Systematic[[#This Row],[SampleVariableLabel]]+100*Systematic[[#This Row],[State]]</f>
        <v>578010203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578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(M.1)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578010004</v>
      </c>
      <c r="H8915" s="134">
        <f>Systematic[[#This Row],[SampleVariableLabel]]+100*Systematic[[#This Row],[State]]</f>
        <v>578010304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578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2Oct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578010005</v>
      </c>
      <c r="H8916" s="134">
        <f>Systematic[[#This Row],[SampleVariableLabel]]+100*Systematic[[#This Row],[State]]</f>
        <v>578010405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578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3M2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578010006</v>
      </c>
      <c r="H8917" s="134">
        <f>Systematic[[#This Row],[SampleVariableLabel]]+100*Systematic[[#This Row],[State]]</f>
        <v>578010506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578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M(c)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578010001</v>
      </c>
      <c r="H8918" s="134">
        <f>Systematic[[#This Row],[SampleVariableLabel]]+100*Systematic[[#This Row],[State]]</f>
        <v>578010601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578</v>
      </c>
      <c r="B8919" s="1">
        <f>IF(C8919=0,IF(B8918=Protocol!$V$20,1,B8918+1),B8918)</f>
        <v>1</v>
      </c>
      <c r="C8919" s="1">
        <f>IF(C8918+1=Protocol!$V$21,0,C8918+1)</f>
        <v>7</v>
      </c>
      <c r="D8919" s="1">
        <f t="shared" si="295"/>
        <v>2</v>
      </c>
      <c r="E8919" s="1" t="str">
        <f>INDEX(Protocol[Mark],MATCH(C8919,Protocol[Step],0))</f>
        <v>4P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578010002</v>
      </c>
      <c r="H8919" s="134">
        <f>Systematic[[#This Row],[SampleVariableLabel]]+100*Systematic[[#This Row],[State]]</f>
        <v>578010702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578</v>
      </c>
      <c r="B8920" s="1">
        <f>IF(C8920=0,IF(B8919=Protocol!$V$20,1,B8919+1),B8919)</f>
        <v>1</v>
      </c>
      <c r="C8920" s="1">
        <f>IF(C8919+1=Protocol!$V$21,0,C8919+1)</f>
        <v>8</v>
      </c>
      <c r="D8920" s="1">
        <f t="shared" si="295"/>
        <v>3</v>
      </c>
      <c r="E8920" s="1" t="str">
        <f>INDEX(Protocol[Mark],MATCH(C8920,Protocol[Step],0))</f>
        <v>5G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578010003</v>
      </c>
      <c r="H8920" s="134">
        <f>Systematic[[#This Row],[SampleVariableLabel]]+100*Systematic[[#This Row],[State]]</f>
        <v>578010803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578</v>
      </c>
      <c r="B8921" s="1">
        <f>IF(C8921=0,IF(B8920=Protocol!$V$20,1,B8920+1),B8920)</f>
        <v>1</v>
      </c>
      <c r="C8921" s="1">
        <f>IF(C8920+1=Protocol!$V$21,0,C8920+1)</f>
        <v>9</v>
      </c>
      <c r="D8921" s="1">
        <f t="shared" si="295"/>
        <v>4</v>
      </c>
      <c r="E8921" s="1" t="str">
        <f>INDEX(Protocol[Mark],MATCH(C8921,Protocol[Step],0))</f>
        <v>6S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578010004</v>
      </c>
      <c r="H8921" s="134">
        <f>Systematic[[#This Row],[SampleVariableLabel]]+100*Systematic[[#This Row],[State]]</f>
        <v>578010904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578</v>
      </c>
      <c r="B8922" s="1">
        <f>IF(C8922=0,IF(B8921=Protocol!$V$20,1,B8921+1),B8921)</f>
        <v>1</v>
      </c>
      <c r="C8922" s="1">
        <f>IF(C8921+1=Protocol!$V$21,0,C8921+1)</f>
        <v>10</v>
      </c>
      <c r="D8922" s="1">
        <f t="shared" si="295"/>
        <v>5</v>
      </c>
      <c r="E8922" s="1" t="str">
        <f>INDEX(Protocol[Mark],MATCH(C8922,Protocol[Step],0))</f>
        <v>7Gp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578010005</v>
      </c>
      <c r="H8922" s="134">
        <f>Systematic[[#This Row],[SampleVariableLabel]]+100*Systematic[[#This Row],[State]]</f>
        <v>578011005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578</v>
      </c>
      <c r="B8923" s="1">
        <f>IF(C8923=0,IF(B8922=Protocol!$V$20,1,B8922+1),B8922)</f>
        <v>1</v>
      </c>
      <c r="C8923" s="1">
        <f>IF(C8922+1=Protocol!$V$21,0,C8922+1)</f>
        <v>11</v>
      </c>
      <c r="D8923" s="1">
        <f t="shared" si="295"/>
        <v>6</v>
      </c>
      <c r="E8923" s="1" t="str">
        <f>INDEX(Protocol[Mark],MATCH(C8923,Protocol[Step],0))</f>
        <v>8U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578010006</v>
      </c>
      <c r="H8923" s="134">
        <f>Systematic[[#This Row],[SampleVariableLabel]]+100*Systematic[[#This Row],[State]]</f>
        <v>578011106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578</v>
      </c>
      <c r="B8924" s="1">
        <f>IF(C8924=0,IF(B8923=Protocol!$V$20,1,B8923+1),B8923)</f>
        <v>1</v>
      </c>
      <c r="C8924" s="1">
        <f>IF(C8923+1=Protocol!$V$21,0,C8923+1)</f>
        <v>12</v>
      </c>
      <c r="D8924" s="1">
        <f t="shared" si="295"/>
        <v>1</v>
      </c>
      <c r="E8924" s="1" t="str">
        <f>INDEX(Protocol[Mark],MATCH(C8924,Protocol[Step],0))</f>
        <v>9Rot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578010001</v>
      </c>
      <c r="H8924" s="134">
        <f>Systematic[[#This Row],[SampleVariableLabel]]+100*Systematic[[#This Row],[State]]</f>
        <v>578011201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578</v>
      </c>
      <c r="B8925" s="1">
        <f>IF(C8925=0,IF(B8924=Protocol!$V$20,1,B8924+1),B8924)</f>
        <v>1</v>
      </c>
      <c r="C8925" s="1">
        <f>IF(C8924+1=Protocol!$V$21,0,C8924+1)</f>
        <v>13</v>
      </c>
      <c r="D8925" s="1">
        <f t="shared" si="295"/>
        <v>2</v>
      </c>
      <c r="E8925" s="1" t="str">
        <f>INDEX(Protocol[Mark],MATCH(C8925,Protocol[Step],0))</f>
        <v>10Ama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578010002</v>
      </c>
      <c r="H8925" s="134">
        <f>Systematic[[#This Row],[SampleVariableLabel]]+100*Systematic[[#This Row],[State]]</f>
        <v>578011302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579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R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579010003</v>
      </c>
      <c r="H8926" s="134">
        <f>Systematic[[#This Row],[SampleVariableLabel]]+100*Systematic[[#This Row],[State]]</f>
        <v>579010003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579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1Dig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579010004</v>
      </c>
      <c r="H8927" s="134">
        <f>Systematic[[#This Row],[SampleVariableLabel]]+100*Systematic[[#This Row],[State]]</f>
        <v>579010104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579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(D)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579010005</v>
      </c>
      <c r="H8928" s="134">
        <f>Systematic[[#This Row],[SampleVariableLabel]]+100*Systematic[[#This Row],[State]]</f>
        <v>579010205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579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(M.1)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579010006</v>
      </c>
      <c r="H8929" s="134">
        <f>Systematic[[#This Row],[SampleVariableLabel]]+100*Systematic[[#This Row],[State]]</f>
        <v>579010306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579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2Oct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579010001</v>
      </c>
      <c r="H8930" s="134">
        <f>Systematic[[#This Row],[SampleVariableLabel]]+100*Systematic[[#This Row],[State]]</f>
        <v>579010401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579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3M2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579010002</v>
      </c>
      <c r="H8931" s="134">
        <f>Systematic[[#This Row],[SampleVariableLabel]]+100*Systematic[[#This Row],[State]]</f>
        <v>579010502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579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M(c)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579010003</v>
      </c>
      <c r="H8932" s="134">
        <f>Systematic[[#This Row],[SampleVariableLabel]]+100*Systematic[[#This Row],[State]]</f>
        <v>579010603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579</v>
      </c>
      <c r="B8933" s="1">
        <f>IF(C8933=0,IF(B8932=Protocol!$V$20,1,B8932+1),B8932)</f>
        <v>1</v>
      </c>
      <c r="C8933" s="1">
        <f>IF(C8932+1=Protocol!$V$21,0,C8932+1)</f>
        <v>7</v>
      </c>
      <c r="D8933" s="1">
        <f t="shared" si="295"/>
        <v>4</v>
      </c>
      <c r="E8933" s="1" t="str">
        <f>INDEX(Protocol[Mark],MATCH(C8933,Protocol[Step],0))</f>
        <v>4P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579010004</v>
      </c>
      <c r="H8933" s="134">
        <f>Systematic[[#This Row],[SampleVariableLabel]]+100*Systematic[[#This Row],[State]]</f>
        <v>579010704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579</v>
      </c>
      <c r="B8934" s="1">
        <f>IF(C8934=0,IF(B8933=Protocol!$V$20,1,B8933+1),B8933)</f>
        <v>1</v>
      </c>
      <c r="C8934" s="1">
        <f>IF(C8933+1=Protocol!$V$21,0,C8933+1)</f>
        <v>8</v>
      </c>
      <c r="D8934" s="1">
        <f t="shared" si="295"/>
        <v>5</v>
      </c>
      <c r="E8934" s="1" t="str">
        <f>INDEX(Protocol[Mark],MATCH(C8934,Protocol[Step],0))</f>
        <v>5G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579010005</v>
      </c>
      <c r="H8934" s="134">
        <f>Systematic[[#This Row],[SampleVariableLabel]]+100*Systematic[[#This Row],[State]]</f>
        <v>579010805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579</v>
      </c>
      <c r="B8935" s="1">
        <f>IF(C8935=0,IF(B8934=Protocol!$V$20,1,B8934+1),B8934)</f>
        <v>1</v>
      </c>
      <c r="C8935" s="1">
        <f>IF(C8934+1=Protocol!$V$21,0,C8934+1)</f>
        <v>9</v>
      </c>
      <c r="D8935" s="1">
        <f t="shared" si="295"/>
        <v>6</v>
      </c>
      <c r="E8935" s="1" t="str">
        <f>INDEX(Protocol[Mark],MATCH(C8935,Protocol[Step],0))</f>
        <v>6S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579010006</v>
      </c>
      <c r="H8935" s="134">
        <f>Systematic[[#This Row],[SampleVariableLabel]]+100*Systematic[[#This Row],[State]]</f>
        <v>579010906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579</v>
      </c>
      <c r="B8936" s="1">
        <f>IF(C8936=0,IF(B8935=Protocol!$V$20,1,B8935+1),B8935)</f>
        <v>1</v>
      </c>
      <c r="C8936" s="1">
        <f>IF(C8935+1=Protocol!$V$21,0,C8935+1)</f>
        <v>10</v>
      </c>
      <c r="D8936" s="1">
        <f t="shared" si="295"/>
        <v>1</v>
      </c>
      <c r="E8936" s="1" t="str">
        <f>INDEX(Protocol[Mark],MATCH(C8936,Protocol[Step],0))</f>
        <v>7Gp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579010001</v>
      </c>
      <c r="H8936" s="134">
        <f>Systematic[[#This Row],[SampleVariableLabel]]+100*Systematic[[#This Row],[State]]</f>
        <v>579011001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579</v>
      </c>
      <c r="B8937" s="1">
        <f>IF(C8937=0,IF(B8936=Protocol!$V$20,1,B8936+1),B8936)</f>
        <v>1</v>
      </c>
      <c r="C8937" s="1">
        <f>IF(C8936+1=Protocol!$V$21,0,C8936+1)</f>
        <v>11</v>
      </c>
      <c r="D8937" s="1">
        <f t="shared" si="295"/>
        <v>2</v>
      </c>
      <c r="E8937" s="1" t="str">
        <f>INDEX(Protocol[Mark],MATCH(C8937,Protocol[Step],0))</f>
        <v>8U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579010002</v>
      </c>
      <c r="H8937" s="134">
        <f>Systematic[[#This Row],[SampleVariableLabel]]+100*Systematic[[#This Row],[State]]</f>
        <v>579011102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579</v>
      </c>
      <c r="B8938" s="1">
        <f>IF(C8938=0,IF(B8937=Protocol!$V$20,1,B8937+1),B8937)</f>
        <v>1</v>
      </c>
      <c r="C8938" s="1">
        <f>IF(C8937+1=Protocol!$V$21,0,C8937+1)</f>
        <v>12</v>
      </c>
      <c r="D8938" s="1">
        <f t="shared" si="295"/>
        <v>3</v>
      </c>
      <c r="E8938" s="1" t="str">
        <f>INDEX(Protocol[Mark],MATCH(C8938,Protocol[Step],0))</f>
        <v>9Rot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579010003</v>
      </c>
      <c r="H8938" s="134">
        <f>Systematic[[#This Row],[SampleVariableLabel]]+100*Systematic[[#This Row],[State]]</f>
        <v>579011203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579</v>
      </c>
      <c r="B8939" s="1">
        <f>IF(C8939=0,IF(B8938=Protocol!$V$20,1,B8938+1),B8938)</f>
        <v>1</v>
      </c>
      <c r="C8939" s="1">
        <f>IF(C8938+1=Protocol!$V$21,0,C8938+1)</f>
        <v>13</v>
      </c>
      <c r="D8939" s="1">
        <f t="shared" si="295"/>
        <v>4</v>
      </c>
      <c r="E8939" s="1" t="str">
        <f>INDEX(Protocol[Mark],MATCH(C8939,Protocol[Step],0))</f>
        <v>10Ama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579010004</v>
      </c>
      <c r="H8939" s="134">
        <f>Systematic[[#This Row],[SampleVariableLabel]]+100*Systematic[[#This Row],[State]]</f>
        <v>579011304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580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R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580010005</v>
      </c>
      <c r="H8940" s="134">
        <f>Systematic[[#This Row],[SampleVariableLabel]]+100*Systematic[[#This Row],[State]]</f>
        <v>580010005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580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1Dig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580010006</v>
      </c>
      <c r="H8941" s="134">
        <f>Systematic[[#This Row],[SampleVariableLabel]]+100*Systematic[[#This Row],[State]]</f>
        <v>580010106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580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(D)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580010001</v>
      </c>
      <c r="H8942" s="134">
        <f>Systematic[[#This Row],[SampleVariableLabel]]+100*Systematic[[#This Row],[State]]</f>
        <v>580010201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580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(M.1)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580010002</v>
      </c>
      <c r="H8943" s="134">
        <f>Systematic[[#This Row],[SampleVariableLabel]]+100*Systematic[[#This Row],[State]]</f>
        <v>580010302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580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2Oct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580010003</v>
      </c>
      <c r="H8944" s="134">
        <f>Systematic[[#This Row],[SampleVariableLabel]]+100*Systematic[[#This Row],[State]]</f>
        <v>580010403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580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3M2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580010004</v>
      </c>
      <c r="H8945" s="134">
        <f>Systematic[[#This Row],[SampleVariableLabel]]+100*Systematic[[#This Row],[State]]</f>
        <v>580010504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580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M(c)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580010005</v>
      </c>
      <c r="H8946" s="134">
        <f>Systematic[[#This Row],[SampleVariableLabel]]+100*Systematic[[#This Row],[State]]</f>
        <v>580010605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580</v>
      </c>
      <c r="B8947" s="1">
        <f>IF(C8947=0,IF(B8946=Protocol!$V$20,1,B8946+1),B8946)</f>
        <v>1</v>
      </c>
      <c r="C8947" s="1">
        <f>IF(C8946+1=Protocol!$V$21,0,C8946+1)</f>
        <v>7</v>
      </c>
      <c r="D8947" s="1">
        <f t="shared" si="295"/>
        <v>6</v>
      </c>
      <c r="E8947" s="1" t="str">
        <f>INDEX(Protocol[Mark],MATCH(C8947,Protocol[Step],0))</f>
        <v>4P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580010006</v>
      </c>
      <c r="H8947" s="134">
        <f>Systematic[[#This Row],[SampleVariableLabel]]+100*Systematic[[#This Row],[State]]</f>
        <v>580010706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580</v>
      </c>
      <c r="B8948" s="1">
        <f>IF(C8948=0,IF(B8947=Protocol!$V$20,1,B8947+1),B8947)</f>
        <v>1</v>
      </c>
      <c r="C8948" s="1">
        <f>IF(C8947+1=Protocol!$V$21,0,C8947+1)</f>
        <v>8</v>
      </c>
      <c r="D8948" s="1">
        <f t="shared" si="295"/>
        <v>1</v>
      </c>
      <c r="E8948" s="1" t="str">
        <f>INDEX(Protocol[Mark],MATCH(C8948,Protocol[Step],0))</f>
        <v>5G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580010001</v>
      </c>
      <c r="H8948" s="134">
        <f>Systematic[[#This Row],[SampleVariableLabel]]+100*Systematic[[#This Row],[State]]</f>
        <v>580010801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580</v>
      </c>
      <c r="B8949" s="1">
        <f>IF(C8949=0,IF(B8948=Protocol!$V$20,1,B8948+1),B8948)</f>
        <v>1</v>
      </c>
      <c r="C8949" s="1">
        <f>IF(C8948+1=Protocol!$V$21,0,C8948+1)</f>
        <v>9</v>
      </c>
      <c r="D8949" s="1">
        <f t="shared" si="295"/>
        <v>2</v>
      </c>
      <c r="E8949" s="1" t="str">
        <f>INDEX(Protocol[Mark],MATCH(C8949,Protocol[Step],0))</f>
        <v>6S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580010002</v>
      </c>
      <c r="H8949" s="134">
        <f>Systematic[[#This Row],[SampleVariableLabel]]+100*Systematic[[#This Row],[State]]</f>
        <v>580010902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580</v>
      </c>
      <c r="B8950" s="1">
        <f>IF(C8950=0,IF(B8949=Protocol!$V$20,1,B8949+1),B8949)</f>
        <v>1</v>
      </c>
      <c r="C8950" s="1">
        <f>IF(C8949+1=Protocol!$V$21,0,C8949+1)</f>
        <v>10</v>
      </c>
      <c r="D8950" s="1">
        <f t="shared" si="295"/>
        <v>3</v>
      </c>
      <c r="E8950" s="1" t="str">
        <f>INDEX(Protocol[Mark],MATCH(C8950,Protocol[Step],0))</f>
        <v>7Gp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580010003</v>
      </c>
      <c r="H8950" s="134">
        <f>Systematic[[#This Row],[SampleVariableLabel]]+100*Systematic[[#This Row],[State]]</f>
        <v>580011003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580</v>
      </c>
      <c r="B8951" s="1">
        <f>IF(C8951=0,IF(B8950=Protocol!$V$20,1,B8950+1),B8950)</f>
        <v>1</v>
      </c>
      <c r="C8951" s="1">
        <f>IF(C8950+1=Protocol!$V$21,0,C8950+1)</f>
        <v>11</v>
      </c>
      <c r="D8951" s="1">
        <f t="shared" si="295"/>
        <v>4</v>
      </c>
      <c r="E8951" s="1" t="str">
        <f>INDEX(Protocol[Mark],MATCH(C8951,Protocol[Step],0))</f>
        <v>8U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580010004</v>
      </c>
      <c r="H8951" s="134">
        <f>Systematic[[#This Row],[SampleVariableLabel]]+100*Systematic[[#This Row],[State]]</f>
        <v>580011104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580</v>
      </c>
      <c r="B8952" s="1">
        <f>IF(C8952=0,IF(B8951=Protocol!$V$20,1,B8951+1),B8951)</f>
        <v>1</v>
      </c>
      <c r="C8952" s="1">
        <f>IF(C8951+1=Protocol!$V$21,0,C8951+1)</f>
        <v>12</v>
      </c>
      <c r="D8952" s="1">
        <f t="shared" si="295"/>
        <v>5</v>
      </c>
      <c r="E8952" s="1" t="str">
        <f>INDEX(Protocol[Mark],MATCH(C8952,Protocol[Step],0))</f>
        <v>9Rot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580010005</v>
      </c>
      <c r="H8952" s="134">
        <f>Systematic[[#This Row],[SampleVariableLabel]]+100*Systematic[[#This Row],[State]]</f>
        <v>580011205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580</v>
      </c>
      <c r="B8953" s="1">
        <f>IF(C8953=0,IF(B8952=Protocol!$V$20,1,B8952+1),B8952)</f>
        <v>1</v>
      </c>
      <c r="C8953" s="1">
        <f>IF(C8952+1=Protocol!$V$21,0,C8952+1)</f>
        <v>13</v>
      </c>
      <c r="D8953" s="1">
        <f t="shared" si="295"/>
        <v>6</v>
      </c>
      <c r="E8953" s="1" t="str">
        <f>INDEX(Protocol[Mark],MATCH(C8953,Protocol[Step],0))</f>
        <v>10Ama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580010006</v>
      </c>
      <c r="H8953" s="134">
        <f>Systematic[[#This Row],[SampleVariableLabel]]+100*Systematic[[#This Row],[State]]</f>
        <v>580011306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581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R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581010001</v>
      </c>
      <c r="H8954" s="134">
        <f>Systematic[[#This Row],[SampleVariableLabel]]+100*Systematic[[#This Row],[State]]</f>
        <v>581010001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581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1Dig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581010002</v>
      </c>
      <c r="H8955" s="134">
        <f>Systematic[[#This Row],[SampleVariableLabel]]+100*Systematic[[#This Row],[State]]</f>
        <v>581010102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581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(D)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581010003</v>
      </c>
      <c r="H8956" s="134">
        <f>Systematic[[#This Row],[SampleVariableLabel]]+100*Systematic[[#This Row],[State]]</f>
        <v>581010203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581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(M.1)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581010004</v>
      </c>
      <c r="H8957" s="134">
        <f>Systematic[[#This Row],[SampleVariableLabel]]+100*Systematic[[#This Row],[State]]</f>
        <v>581010304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581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2Oct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581010005</v>
      </c>
      <c r="H8958" s="134">
        <f>Systematic[[#This Row],[SampleVariableLabel]]+100*Systematic[[#This Row],[State]]</f>
        <v>581010405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581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3M2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581010006</v>
      </c>
      <c r="H8959" s="134">
        <f>Systematic[[#This Row],[SampleVariableLabel]]+100*Systematic[[#This Row],[State]]</f>
        <v>581010506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581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M(c)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581010001</v>
      </c>
      <c r="H8960" s="134">
        <f>Systematic[[#This Row],[SampleVariableLabel]]+100*Systematic[[#This Row],[State]]</f>
        <v>581010601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581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4P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581010002</v>
      </c>
      <c r="H8961" s="134">
        <f>Systematic[[#This Row],[SampleVariableLabel]]+100*Systematic[[#This Row],[State]]</f>
        <v>581010702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581</v>
      </c>
      <c r="B8962" s="1">
        <f>IF(C8962=0,IF(B8961=Protocol!$V$20,1,B8961+1),B8961)</f>
        <v>1</v>
      </c>
      <c r="C8962" s="1">
        <f>IF(C8961+1=Protocol!$V$21,0,C8961+1)</f>
        <v>8</v>
      </c>
      <c r="D8962" s="1">
        <f t="shared" si="295"/>
        <v>3</v>
      </c>
      <c r="E8962" s="1" t="str">
        <f>INDEX(Protocol[Mark],MATCH(C8962,Protocol[Step],0))</f>
        <v>5G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581010003</v>
      </c>
      <c r="H8962" s="134">
        <f>Systematic[[#This Row],[SampleVariableLabel]]+100*Systematic[[#This Row],[State]]</f>
        <v>581010803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581</v>
      </c>
      <c r="B8963" s="1">
        <f>IF(C8963=0,IF(B8962=Protocol!$V$20,1,B8962+1),B8962)</f>
        <v>1</v>
      </c>
      <c r="C8963" s="1">
        <f>IF(C8962+1=Protocol!$V$21,0,C8962+1)</f>
        <v>9</v>
      </c>
      <c r="D8963" s="1">
        <f t="shared" ref="D8963:D9026" si="297">IF(D8962=nVariables,1,D8962+1)</f>
        <v>4</v>
      </c>
      <c r="E8963" s="1" t="str">
        <f>INDEX(Protocol[Mark],MATCH(C8963,Protocol[Step],0))</f>
        <v>6S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581010004</v>
      </c>
      <c r="H8963" s="134">
        <f>Systematic[[#This Row],[SampleVariableLabel]]+100*Systematic[[#This Row],[State]]</f>
        <v>581010904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581</v>
      </c>
      <c r="B8964" s="1">
        <f>IF(C8964=0,IF(B8963=Protocol!$V$20,1,B8963+1),B8963)</f>
        <v>1</v>
      </c>
      <c r="C8964" s="1">
        <f>IF(C8963+1=Protocol!$V$21,0,C8963+1)</f>
        <v>10</v>
      </c>
      <c r="D8964" s="1">
        <f t="shared" si="297"/>
        <v>5</v>
      </c>
      <c r="E8964" s="1" t="str">
        <f>INDEX(Protocol[Mark],MATCH(C8964,Protocol[Step],0))</f>
        <v>7Gp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581010005</v>
      </c>
      <c r="H8964" s="134">
        <f>Systematic[[#This Row],[SampleVariableLabel]]+100*Systematic[[#This Row],[State]]</f>
        <v>581011005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581</v>
      </c>
      <c r="B8965" s="1">
        <f>IF(C8965=0,IF(B8964=Protocol!$V$20,1,B8964+1),B8964)</f>
        <v>1</v>
      </c>
      <c r="C8965" s="1">
        <f>IF(C8964+1=Protocol!$V$21,0,C8964+1)</f>
        <v>11</v>
      </c>
      <c r="D8965" s="1">
        <f t="shared" si="297"/>
        <v>6</v>
      </c>
      <c r="E8965" s="1" t="str">
        <f>INDEX(Protocol[Mark],MATCH(C8965,Protocol[Step],0))</f>
        <v>8U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581010006</v>
      </c>
      <c r="H8965" s="134">
        <f>Systematic[[#This Row],[SampleVariableLabel]]+100*Systematic[[#This Row],[State]]</f>
        <v>581011106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581</v>
      </c>
      <c r="B8966" s="1">
        <f>IF(C8966=0,IF(B8965=Protocol!$V$20,1,B8965+1),B8965)</f>
        <v>1</v>
      </c>
      <c r="C8966" s="1">
        <f>IF(C8965+1=Protocol!$V$21,0,C8965+1)</f>
        <v>12</v>
      </c>
      <c r="D8966" s="1">
        <f t="shared" si="297"/>
        <v>1</v>
      </c>
      <c r="E8966" s="1" t="str">
        <f>INDEX(Protocol[Mark],MATCH(C8966,Protocol[Step],0))</f>
        <v>9Rot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581010001</v>
      </c>
      <c r="H8966" s="134">
        <f>Systematic[[#This Row],[SampleVariableLabel]]+100*Systematic[[#This Row],[State]]</f>
        <v>581011201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581</v>
      </c>
      <c r="B8967" s="1">
        <f>IF(C8967=0,IF(B8966=Protocol!$V$20,1,B8966+1),B8966)</f>
        <v>1</v>
      </c>
      <c r="C8967" s="1">
        <f>IF(C8966+1=Protocol!$V$21,0,C8966+1)</f>
        <v>13</v>
      </c>
      <c r="D8967" s="1">
        <f t="shared" si="297"/>
        <v>2</v>
      </c>
      <c r="E8967" s="1" t="str">
        <f>INDEX(Protocol[Mark],MATCH(C8967,Protocol[Step],0))</f>
        <v>10Ama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581010002</v>
      </c>
      <c r="H8967" s="134">
        <f>Systematic[[#This Row],[SampleVariableLabel]]+100*Systematic[[#This Row],[State]]</f>
        <v>581011302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582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R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582010003</v>
      </c>
      <c r="H8968" s="134">
        <f>Systematic[[#This Row],[SampleVariableLabel]]+100*Systematic[[#This Row],[State]]</f>
        <v>582010003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582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1Dig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582010004</v>
      </c>
      <c r="H8969" s="134">
        <f>Systematic[[#This Row],[SampleVariableLabel]]+100*Systematic[[#This Row],[State]]</f>
        <v>582010104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582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(D)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582010005</v>
      </c>
      <c r="H8970" s="134">
        <f>Systematic[[#This Row],[SampleVariableLabel]]+100*Systematic[[#This Row],[State]]</f>
        <v>582010205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582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(M.1)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582010006</v>
      </c>
      <c r="H8971" s="134">
        <f>Systematic[[#This Row],[SampleVariableLabel]]+100*Systematic[[#This Row],[State]]</f>
        <v>582010306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582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2Oct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582010001</v>
      </c>
      <c r="H8972" s="134">
        <f>Systematic[[#This Row],[SampleVariableLabel]]+100*Systematic[[#This Row],[State]]</f>
        <v>582010401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582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3M2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582010002</v>
      </c>
      <c r="H8973" s="134">
        <f>Systematic[[#This Row],[SampleVariableLabel]]+100*Systematic[[#This Row],[State]]</f>
        <v>582010502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582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M(c)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582010003</v>
      </c>
      <c r="H8974" s="134">
        <f>Systematic[[#This Row],[SampleVariableLabel]]+100*Systematic[[#This Row],[State]]</f>
        <v>582010603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582</v>
      </c>
      <c r="B8975" s="1">
        <f>IF(C8975=0,IF(B8974=Protocol!$V$20,1,B8974+1),B8974)</f>
        <v>1</v>
      </c>
      <c r="C8975" s="1">
        <f>IF(C8974+1=Protocol!$V$21,0,C8974+1)</f>
        <v>7</v>
      </c>
      <c r="D8975" s="1">
        <f t="shared" si="297"/>
        <v>4</v>
      </c>
      <c r="E8975" s="1" t="str">
        <f>INDEX(Protocol[Mark],MATCH(C8975,Protocol[Step],0))</f>
        <v>4P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582010004</v>
      </c>
      <c r="H8975" s="134">
        <f>Systematic[[#This Row],[SampleVariableLabel]]+100*Systematic[[#This Row],[State]]</f>
        <v>582010704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582</v>
      </c>
      <c r="B8976" s="1">
        <f>IF(C8976=0,IF(B8975=Protocol!$V$20,1,B8975+1),B8975)</f>
        <v>1</v>
      </c>
      <c r="C8976" s="1">
        <f>IF(C8975+1=Protocol!$V$21,0,C8975+1)</f>
        <v>8</v>
      </c>
      <c r="D8976" s="1">
        <f t="shared" si="297"/>
        <v>5</v>
      </c>
      <c r="E8976" s="1" t="str">
        <f>INDEX(Protocol[Mark],MATCH(C8976,Protocol[Step],0))</f>
        <v>5G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582010005</v>
      </c>
      <c r="H8976" s="134">
        <f>Systematic[[#This Row],[SampleVariableLabel]]+100*Systematic[[#This Row],[State]]</f>
        <v>582010805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582</v>
      </c>
      <c r="B8977" s="1">
        <f>IF(C8977=0,IF(B8976=Protocol!$V$20,1,B8976+1),B8976)</f>
        <v>1</v>
      </c>
      <c r="C8977" s="1">
        <f>IF(C8976+1=Protocol!$V$21,0,C8976+1)</f>
        <v>9</v>
      </c>
      <c r="D8977" s="1">
        <f t="shared" si="297"/>
        <v>6</v>
      </c>
      <c r="E8977" s="1" t="str">
        <f>INDEX(Protocol[Mark],MATCH(C8977,Protocol[Step],0))</f>
        <v>6S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582010006</v>
      </c>
      <c r="H8977" s="134">
        <f>Systematic[[#This Row],[SampleVariableLabel]]+100*Systematic[[#This Row],[State]]</f>
        <v>582010906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582</v>
      </c>
      <c r="B8978" s="1">
        <f>IF(C8978=0,IF(B8977=Protocol!$V$20,1,B8977+1),B8977)</f>
        <v>1</v>
      </c>
      <c r="C8978" s="1">
        <f>IF(C8977+1=Protocol!$V$21,0,C8977+1)</f>
        <v>10</v>
      </c>
      <c r="D8978" s="1">
        <f t="shared" si="297"/>
        <v>1</v>
      </c>
      <c r="E8978" s="1" t="str">
        <f>INDEX(Protocol[Mark],MATCH(C8978,Protocol[Step],0))</f>
        <v>7Gp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582010001</v>
      </c>
      <c r="H8978" s="134">
        <f>Systematic[[#This Row],[SampleVariableLabel]]+100*Systematic[[#This Row],[State]]</f>
        <v>582011001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582</v>
      </c>
      <c r="B8979" s="1">
        <f>IF(C8979=0,IF(B8978=Protocol!$V$20,1,B8978+1),B8978)</f>
        <v>1</v>
      </c>
      <c r="C8979" s="1">
        <f>IF(C8978+1=Protocol!$V$21,0,C8978+1)</f>
        <v>11</v>
      </c>
      <c r="D8979" s="1">
        <f t="shared" si="297"/>
        <v>2</v>
      </c>
      <c r="E8979" s="1" t="str">
        <f>INDEX(Protocol[Mark],MATCH(C8979,Protocol[Step],0))</f>
        <v>8U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582010002</v>
      </c>
      <c r="H8979" s="134">
        <f>Systematic[[#This Row],[SampleVariableLabel]]+100*Systematic[[#This Row],[State]]</f>
        <v>582011102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582</v>
      </c>
      <c r="B8980" s="1">
        <f>IF(C8980=0,IF(B8979=Protocol!$V$20,1,B8979+1),B8979)</f>
        <v>1</v>
      </c>
      <c r="C8980" s="1">
        <f>IF(C8979+1=Protocol!$V$21,0,C8979+1)</f>
        <v>12</v>
      </c>
      <c r="D8980" s="1">
        <f t="shared" si="297"/>
        <v>3</v>
      </c>
      <c r="E8980" s="1" t="str">
        <f>INDEX(Protocol[Mark],MATCH(C8980,Protocol[Step],0))</f>
        <v>9Rot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582010003</v>
      </c>
      <c r="H8980" s="134">
        <f>Systematic[[#This Row],[SampleVariableLabel]]+100*Systematic[[#This Row],[State]]</f>
        <v>582011203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582</v>
      </c>
      <c r="B8981" s="1">
        <f>IF(C8981=0,IF(B8980=Protocol!$V$20,1,B8980+1),B8980)</f>
        <v>1</v>
      </c>
      <c r="C8981" s="1">
        <f>IF(C8980+1=Protocol!$V$21,0,C8980+1)</f>
        <v>13</v>
      </c>
      <c r="D8981" s="1">
        <f t="shared" si="297"/>
        <v>4</v>
      </c>
      <c r="E8981" s="1" t="str">
        <f>INDEX(Protocol[Mark],MATCH(C8981,Protocol[Step],0))</f>
        <v>10Ama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582010004</v>
      </c>
      <c r="H8981" s="134">
        <f>Systematic[[#This Row],[SampleVariableLabel]]+100*Systematic[[#This Row],[State]]</f>
        <v>582011304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583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R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583010005</v>
      </c>
      <c r="H8982" s="134">
        <f>Systematic[[#This Row],[SampleVariableLabel]]+100*Systematic[[#This Row],[State]]</f>
        <v>583010005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583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1Dig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583010006</v>
      </c>
      <c r="H8983" s="134">
        <f>Systematic[[#This Row],[SampleVariableLabel]]+100*Systematic[[#This Row],[State]]</f>
        <v>583010106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583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(D)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583010001</v>
      </c>
      <c r="H8984" s="134">
        <f>Systematic[[#This Row],[SampleVariableLabel]]+100*Systematic[[#This Row],[State]]</f>
        <v>583010201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583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(M.1)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583010002</v>
      </c>
      <c r="H8985" s="134">
        <f>Systematic[[#This Row],[SampleVariableLabel]]+100*Systematic[[#This Row],[State]]</f>
        <v>583010302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583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2Oct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583010003</v>
      </c>
      <c r="H8986" s="134">
        <f>Systematic[[#This Row],[SampleVariableLabel]]+100*Systematic[[#This Row],[State]]</f>
        <v>583010403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583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3M2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583010004</v>
      </c>
      <c r="H8987" s="134">
        <f>Systematic[[#This Row],[SampleVariableLabel]]+100*Systematic[[#This Row],[State]]</f>
        <v>583010504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583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M(c)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583010005</v>
      </c>
      <c r="H8988" s="134">
        <f>Systematic[[#This Row],[SampleVariableLabel]]+100*Systematic[[#This Row],[State]]</f>
        <v>583010605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583</v>
      </c>
      <c r="B8989" s="1">
        <f>IF(C8989=0,IF(B8988=Protocol!$V$20,1,B8988+1),B8988)</f>
        <v>1</v>
      </c>
      <c r="C8989" s="1">
        <f>IF(C8988+1=Protocol!$V$21,0,C8988+1)</f>
        <v>7</v>
      </c>
      <c r="D8989" s="1">
        <f t="shared" si="297"/>
        <v>6</v>
      </c>
      <c r="E8989" s="1" t="str">
        <f>INDEX(Protocol[Mark],MATCH(C8989,Protocol[Step],0))</f>
        <v>4P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583010006</v>
      </c>
      <c r="H8989" s="134">
        <f>Systematic[[#This Row],[SampleVariableLabel]]+100*Systematic[[#This Row],[State]]</f>
        <v>583010706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583</v>
      </c>
      <c r="B8990" s="1">
        <f>IF(C8990=0,IF(B8989=Protocol!$V$20,1,B8989+1),B8989)</f>
        <v>1</v>
      </c>
      <c r="C8990" s="1">
        <f>IF(C8989+1=Protocol!$V$21,0,C8989+1)</f>
        <v>8</v>
      </c>
      <c r="D8990" s="1">
        <f t="shared" si="297"/>
        <v>1</v>
      </c>
      <c r="E8990" s="1" t="str">
        <f>INDEX(Protocol[Mark],MATCH(C8990,Protocol[Step],0))</f>
        <v>5G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583010001</v>
      </c>
      <c r="H8990" s="134">
        <f>Systematic[[#This Row],[SampleVariableLabel]]+100*Systematic[[#This Row],[State]]</f>
        <v>583010801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583</v>
      </c>
      <c r="B8991" s="1">
        <f>IF(C8991=0,IF(B8990=Protocol!$V$20,1,B8990+1),B8990)</f>
        <v>1</v>
      </c>
      <c r="C8991" s="1">
        <f>IF(C8990+1=Protocol!$V$21,0,C8990+1)</f>
        <v>9</v>
      </c>
      <c r="D8991" s="1">
        <f t="shared" si="297"/>
        <v>2</v>
      </c>
      <c r="E8991" s="1" t="str">
        <f>INDEX(Protocol[Mark],MATCH(C8991,Protocol[Step],0))</f>
        <v>6S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583010002</v>
      </c>
      <c r="H8991" s="134">
        <f>Systematic[[#This Row],[SampleVariableLabel]]+100*Systematic[[#This Row],[State]]</f>
        <v>583010902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583</v>
      </c>
      <c r="B8992" s="1">
        <f>IF(C8992=0,IF(B8991=Protocol!$V$20,1,B8991+1),B8991)</f>
        <v>1</v>
      </c>
      <c r="C8992" s="1">
        <f>IF(C8991+1=Protocol!$V$21,0,C8991+1)</f>
        <v>10</v>
      </c>
      <c r="D8992" s="1">
        <f t="shared" si="297"/>
        <v>3</v>
      </c>
      <c r="E8992" s="1" t="str">
        <f>INDEX(Protocol[Mark],MATCH(C8992,Protocol[Step],0))</f>
        <v>7Gp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583010003</v>
      </c>
      <c r="H8992" s="134">
        <f>Systematic[[#This Row],[SampleVariableLabel]]+100*Systematic[[#This Row],[State]]</f>
        <v>583011003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583</v>
      </c>
      <c r="B8993" s="1">
        <f>IF(C8993=0,IF(B8992=Protocol!$V$20,1,B8992+1),B8992)</f>
        <v>1</v>
      </c>
      <c r="C8993" s="1">
        <f>IF(C8992+1=Protocol!$V$21,0,C8992+1)</f>
        <v>11</v>
      </c>
      <c r="D8993" s="1">
        <f t="shared" si="297"/>
        <v>4</v>
      </c>
      <c r="E8993" s="1" t="str">
        <f>INDEX(Protocol[Mark],MATCH(C8993,Protocol[Step],0))</f>
        <v>8U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583010004</v>
      </c>
      <c r="H8993" s="134">
        <f>Systematic[[#This Row],[SampleVariableLabel]]+100*Systematic[[#This Row],[State]]</f>
        <v>583011104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583</v>
      </c>
      <c r="B8994" s="1">
        <f>IF(C8994=0,IF(B8993=Protocol!$V$20,1,B8993+1),B8993)</f>
        <v>1</v>
      </c>
      <c r="C8994" s="1">
        <f>IF(C8993+1=Protocol!$V$21,0,C8993+1)</f>
        <v>12</v>
      </c>
      <c r="D8994" s="1">
        <f t="shared" si="297"/>
        <v>5</v>
      </c>
      <c r="E8994" s="1" t="str">
        <f>INDEX(Protocol[Mark],MATCH(C8994,Protocol[Step],0))</f>
        <v>9Rot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583010005</v>
      </c>
      <c r="H8994" s="134">
        <f>Systematic[[#This Row],[SampleVariableLabel]]+100*Systematic[[#This Row],[State]]</f>
        <v>583011205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583</v>
      </c>
      <c r="B8995" s="1">
        <f>IF(C8995=0,IF(B8994=Protocol!$V$20,1,B8994+1),B8994)</f>
        <v>1</v>
      </c>
      <c r="C8995" s="1">
        <f>IF(C8994+1=Protocol!$V$21,0,C8994+1)</f>
        <v>13</v>
      </c>
      <c r="D8995" s="1">
        <f t="shared" si="297"/>
        <v>6</v>
      </c>
      <c r="E8995" s="1" t="str">
        <f>INDEX(Protocol[Mark],MATCH(C8995,Protocol[Step],0))</f>
        <v>10Ama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583010006</v>
      </c>
      <c r="H8995" s="134">
        <f>Systematic[[#This Row],[SampleVariableLabel]]+100*Systematic[[#This Row],[State]]</f>
        <v>583011306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584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R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584010001</v>
      </c>
      <c r="H8996" s="134">
        <f>Systematic[[#This Row],[SampleVariableLabel]]+100*Systematic[[#This Row],[State]]</f>
        <v>584010001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584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1Dig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584010002</v>
      </c>
      <c r="H8997" s="134">
        <f>Systematic[[#This Row],[SampleVariableLabel]]+100*Systematic[[#This Row],[State]]</f>
        <v>584010102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584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(D)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584010003</v>
      </c>
      <c r="H8998" s="134">
        <f>Systematic[[#This Row],[SampleVariableLabel]]+100*Systematic[[#This Row],[State]]</f>
        <v>584010203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584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(M.1)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584010004</v>
      </c>
      <c r="H8999" s="134">
        <f>Systematic[[#This Row],[SampleVariableLabel]]+100*Systematic[[#This Row],[State]]</f>
        <v>584010304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584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2Oct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584010005</v>
      </c>
      <c r="H9000" s="134">
        <f>Systematic[[#This Row],[SampleVariableLabel]]+100*Systematic[[#This Row],[State]]</f>
        <v>584010405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584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3M2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584010006</v>
      </c>
      <c r="H9001" s="134">
        <f>Systematic[[#This Row],[SampleVariableLabel]]+100*Systematic[[#This Row],[State]]</f>
        <v>584010506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584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M(c)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584010001</v>
      </c>
      <c r="H9002" s="134">
        <f>Systematic[[#This Row],[SampleVariableLabel]]+100*Systematic[[#This Row],[State]]</f>
        <v>584010601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584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4P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584010002</v>
      </c>
      <c r="H9003" s="134">
        <f>Systematic[[#This Row],[SampleVariableLabel]]+100*Systematic[[#This Row],[State]]</f>
        <v>584010702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584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5G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584010003</v>
      </c>
      <c r="H9004" s="134">
        <f>Systematic[[#This Row],[SampleVariableLabel]]+100*Systematic[[#This Row],[State]]</f>
        <v>584010803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584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6S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584010004</v>
      </c>
      <c r="H9005" s="134">
        <f>Systematic[[#This Row],[SampleVariableLabel]]+100*Systematic[[#This Row],[State]]</f>
        <v>584010904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584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7Gp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584010005</v>
      </c>
      <c r="H9006" s="134">
        <f>Systematic[[#This Row],[SampleVariableLabel]]+100*Systematic[[#This Row],[State]]</f>
        <v>584011005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584</v>
      </c>
      <c r="B9007" s="1">
        <f>IF(C9007=0,IF(B9006=Protocol!$V$20,1,B9006+1),B9006)</f>
        <v>1</v>
      </c>
      <c r="C9007" s="1">
        <f>IF(C9006+1=Protocol!$V$21,0,C9006+1)</f>
        <v>11</v>
      </c>
      <c r="D9007" s="1">
        <f t="shared" si="297"/>
        <v>6</v>
      </c>
      <c r="E9007" s="1" t="str">
        <f>INDEX(Protocol[Mark],MATCH(C9007,Protocol[Step],0))</f>
        <v>8U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584010006</v>
      </c>
      <c r="H9007" s="134">
        <f>Systematic[[#This Row],[SampleVariableLabel]]+100*Systematic[[#This Row],[State]]</f>
        <v>584011106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584</v>
      </c>
      <c r="B9008" s="1">
        <f>IF(C9008=0,IF(B9007=Protocol!$V$20,1,B9007+1),B9007)</f>
        <v>1</v>
      </c>
      <c r="C9008" s="1">
        <f>IF(C9007+1=Protocol!$V$21,0,C9007+1)</f>
        <v>12</v>
      </c>
      <c r="D9008" s="1">
        <f t="shared" si="297"/>
        <v>1</v>
      </c>
      <c r="E9008" s="1" t="str">
        <f>INDEX(Protocol[Mark],MATCH(C9008,Protocol[Step],0))</f>
        <v>9Rot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584010001</v>
      </c>
      <c r="H9008" s="134">
        <f>Systematic[[#This Row],[SampleVariableLabel]]+100*Systematic[[#This Row],[State]]</f>
        <v>584011201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584</v>
      </c>
      <c r="B9009" s="1">
        <f>IF(C9009=0,IF(B9008=Protocol!$V$20,1,B9008+1),B9008)</f>
        <v>1</v>
      </c>
      <c r="C9009" s="1">
        <f>IF(C9008+1=Protocol!$V$21,0,C9008+1)</f>
        <v>13</v>
      </c>
      <c r="D9009" s="1">
        <f t="shared" si="297"/>
        <v>2</v>
      </c>
      <c r="E9009" s="1" t="str">
        <f>INDEX(Protocol[Mark],MATCH(C9009,Protocol[Step],0))</f>
        <v>10Ama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584010002</v>
      </c>
      <c r="H9009" s="134">
        <f>Systematic[[#This Row],[SampleVariableLabel]]+100*Systematic[[#This Row],[State]]</f>
        <v>584011302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585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R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585010003</v>
      </c>
      <c r="H9010" s="134">
        <f>Systematic[[#This Row],[SampleVariableLabel]]+100*Systematic[[#This Row],[State]]</f>
        <v>585010003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585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585010004</v>
      </c>
      <c r="H9011" s="134">
        <f>Systematic[[#This Row],[SampleVariableLabel]]+100*Systematic[[#This Row],[State]]</f>
        <v>585010104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585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(D)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585010005</v>
      </c>
      <c r="H9012" s="134">
        <f>Systematic[[#This Row],[SampleVariableLabel]]+100*Systematic[[#This Row],[State]]</f>
        <v>585010205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585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(M.1)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585010006</v>
      </c>
      <c r="H9013" s="134">
        <f>Systematic[[#This Row],[SampleVariableLabel]]+100*Systematic[[#This Row],[State]]</f>
        <v>585010306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585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585010001</v>
      </c>
      <c r="H9014" s="134">
        <f>Systematic[[#This Row],[SampleVariableLabel]]+100*Systematic[[#This Row],[State]]</f>
        <v>585010401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585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3M2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585010002</v>
      </c>
      <c r="H9015" s="134">
        <f>Systematic[[#This Row],[SampleVariableLabel]]+100*Systematic[[#This Row],[State]]</f>
        <v>585010502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585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M(c)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585010003</v>
      </c>
      <c r="H9016" s="134">
        <f>Systematic[[#This Row],[SampleVariableLabel]]+100*Systematic[[#This Row],[State]]</f>
        <v>585010603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585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4P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585010004</v>
      </c>
      <c r="H9017" s="134">
        <f>Systematic[[#This Row],[SampleVariableLabel]]+100*Systematic[[#This Row],[State]]</f>
        <v>585010704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585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5G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585010005</v>
      </c>
      <c r="H9018" s="134">
        <f>Systematic[[#This Row],[SampleVariableLabel]]+100*Systematic[[#This Row],[State]]</f>
        <v>585010805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585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6S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585010006</v>
      </c>
      <c r="H9019" s="134">
        <f>Systematic[[#This Row],[SampleVariableLabel]]+100*Systematic[[#This Row],[State]]</f>
        <v>585010906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585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7Gp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585010001</v>
      </c>
      <c r="H9020" s="134">
        <f>Systematic[[#This Row],[SampleVariableLabel]]+100*Systematic[[#This Row],[State]]</f>
        <v>585011001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585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8U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585010002</v>
      </c>
      <c r="H9021" s="134">
        <f>Systematic[[#This Row],[SampleVariableLabel]]+100*Systematic[[#This Row],[State]]</f>
        <v>585011102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585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9Rot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585010003</v>
      </c>
      <c r="H9022" s="134">
        <f>Systematic[[#This Row],[SampleVariableLabel]]+100*Systematic[[#This Row],[State]]</f>
        <v>585011203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585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10Ama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585010004</v>
      </c>
      <c r="H9023" s="134">
        <f>Systematic[[#This Row],[SampleVariableLabel]]+100*Systematic[[#This Row],[State]]</f>
        <v>585011304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586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R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586010005</v>
      </c>
      <c r="H9024" s="134">
        <f>Systematic[[#This Row],[SampleVariableLabel]]+100*Systematic[[#This Row],[State]]</f>
        <v>586010005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586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1Dig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586010006</v>
      </c>
      <c r="H9025" s="134">
        <f>Systematic[[#This Row],[SampleVariableLabel]]+100*Systematic[[#This Row],[State]]</f>
        <v>586010106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586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(D)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586010001</v>
      </c>
      <c r="H9026" s="134">
        <f>Systematic[[#This Row],[SampleVariableLabel]]+100*Systematic[[#This Row],[State]]</f>
        <v>586010201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586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(M.1)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586010002</v>
      </c>
      <c r="H9027" s="134">
        <f>Systematic[[#This Row],[SampleVariableLabel]]+100*Systematic[[#This Row],[State]]</f>
        <v>586010302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586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2Oct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586010003</v>
      </c>
      <c r="H9028" s="134">
        <f>Systematic[[#This Row],[SampleVariableLabel]]+100*Systematic[[#This Row],[State]]</f>
        <v>586010403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586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3M2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586010004</v>
      </c>
      <c r="H9029" s="134">
        <f>Systematic[[#This Row],[SampleVariableLabel]]+100*Systematic[[#This Row],[State]]</f>
        <v>586010504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586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M(c)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586010005</v>
      </c>
      <c r="H9030" s="134">
        <f>Systematic[[#This Row],[SampleVariableLabel]]+100*Systematic[[#This Row],[State]]</f>
        <v>586010605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586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4P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586010006</v>
      </c>
      <c r="H9031" s="134">
        <f>Systematic[[#This Row],[SampleVariableLabel]]+100*Systematic[[#This Row],[State]]</f>
        <v>586010706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586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5G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586010001</v>
      </c>
      <c r="H9032" s="134">
        <f>Systematic[[#This Row],[SampleVariableLabel]]+100*Systematic[[#This Row],[State]]</f>
        <v>586010801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586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6S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586010002</v>
      </c>
      <c r="H9033" s="134">
        <f>Systematic[[#This Row],[SampleVariableLabel]]+100*Systematic[[#This Row],[State]]</f>
        <v>586010902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586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7Gp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586010003</v>
      </c>
      <c r="H9034" s="134">
        <f>Systematic[[#This Row],[SampleVariableLabel]]+100*Systematic[[#This Row],[State]]</f>
        <v>586011003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586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8U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586010004</v>
      </c>
      <c r="H9035" s="134">
        <f>Systematic[[#This Row],[SampleVariableLabel]]+100*Systematic[[#This Row],[State]]</f>
        <v>586011104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586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9Rot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586010005</v>
      </c>
      <c r="H9036" s="134">
        <f>Systematic[[#This Row],[SampleVariableLabel]]+100*Systematic[[#This Row],[State]]</f>
        <v>586011205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586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10Ama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586010006</v>
      </c>
      <c r="H9037" s="134">
        <f>Systematic[[#This Row],[SampleVariableLabel]]+100*Systematic[[#This Row],[State]]</f>
        <v>586011306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587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R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587010001</v>
      </c>
      <c r="H9038" s="134">
        <f>Systematic[[#This Row],[SampleVariableLabel]]+100*Systematic[[#This Row],[State]]</f>
        <v>587010001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587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1Dig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587010002</v>
      </c>
      <c r="H9039" s="134">
        <f>Systematic[[#This Row],[SampleVariableLabel]]+100*Systematic[[#This Row],[State]]</f>
        <v>587010102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587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(D)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587010003</v>
      </c>
      <c r="H9040" s="134">
        <f>Systematic[[#This Row],[SampleVariableLabel]]+100*Systematic[[#This Row],[State]]</f>
        <v>587010203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587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(M.1)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587010004</v>
      </c>
      <c r="H9041" s="134">
        <f>Systematic[[#This Row],[SampleVariableLabel]]+100*Systematic[[#This Row],[State]]</f>
        <v>587010304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587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2Oct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587010005</v>
      </c>
      <c r="H9042" s="134">
        <f>Systematic[[#This Row],[SampleVariableLabel]]+100*Systematic[[#This Row],[State]]</f>
        <v>587010405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587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3M2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587010006</v>
      </c>
      <c r="H9043" s="134">
        <f>Systematic[[#This Row],[SampleVariableLabel]]+100*Systematic[[#This Row],[State]]</f>
        <v>587010506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587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M(c)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587010001</v>
      </c>
      <c r="H9044" s="134">
        <f>Systematic[[#This Row],[SampleVariableLabel]]+100*Systematic[[#This Row],[State]]</f>
        <v>587010601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587</v>
      </c>
      <c r="B9045" s="1">
        <f>IF(C9045=0,IF(B9044=Protocol!$V$20,1,B9044+1),B9044)</f>
        <v>1</v>
      </c>
      <c r="C9045" s="1">
        <f>IF(C9044+1=Protocol!$V$21,0,C9044+1)</f>
        <v>7</v>
      </c>
      <c r="D9045" s="1">
        <f t="shared" si="299"/>
        <v>2</v>
      </c>
      <c r="E9045" s="1" t="str">
        <f>INDEX(Protocol[Mark],MATCH(C9045,Protocol[Step],0))</f>
        <v>4P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587010002</v>
      </c>
      <c r="H9045" s="134">
        <f>Systematic[[#This Row],[SampleVariableLabel]]+100*Systematic[[#This Row],[State]]</f>
        <v>587010702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587</v>
      </c>
      <c r="B9046" s="1">
        <f>IF(C9046=0,IF(B9045=Protocol!$V$20,1,B9045+1),B9045)</f>
        <v>1</v>
      </c>
      <c r="C9046" s="1">
        <f>IF(C9045+1=Protocol!$V$21,0,C9045+1)</f>
        <v>8</v>
      </c>
      <c r="D9046" s="1">
        <f t="shared" si="299"/>
        <v>3</v>
      </c>
      <c r="E9046" s="1" t="str">
        <f>INDEX(Protocol[Mark],MATCH(C9046,Protocol[Step],0))</f>
        <v>5G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587010003</v>
      </c>
      <c r="H9046" s="134">
        <f>Systematic[[#This Row],[SampleVariableLabel]]+100*Systematic[[#This Row],[State]]</f>
        <v>587010803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587</v>
      </c>
      <c r="B9047" s="1">
        <f>IF(C9047=0,IF(B9046=Protocol!$V$20,1,B9046+1),B9046)</f>
        <v>1</v>
      </c>
      <c r="C9047" s="1">
        <f>IF(C9046+1=Protocol!$V$21,0,C9046+1)</f>
        <v>9</v>
      </c>
      <c r="D9047" s="1">
        <f t="shared" si="299"/>
        <v>4</v>
      </c>
      <c r="E9047" s="1" t="str">
        <f>INDEX(Protocol[Mark],MATCH(C9047,Protocol[Step],0))</f>
        <v>6S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587010004</v>
      </c>
      <c r="H9047" s="134">
        <f>Systematic[[#This Row],[SampleVariableLabel]]+100*Systematic[[#This Row],[State]]</f>
        <v>587010904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587</v>
      </c>
      <c r="B9048" s="1">
        <f>IF(C9048=0,IF(B9047=Protocol!$V$20,1,B9047+1),B9047)</f>
        <v>1</v>
      </c>
      <c r="C9048" s="1">
        <f>IF(C9047+1=Protocol!$V$21,0,C9047+1)</f>
        <v>10</v>
      </c>
      <c r="D9048" s="1">
        <f t="shared" si="299"/>
        <v>5</v>
      </c>
      <c r="E9048" s="1" t="str">
        <f>INDEX(Protocol[Mark],MATCH(C9048,Protocol[Step],0))</f>
        <v>7Gp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587010005</v>
      </c>
      <c r="H9048" s="134">
        <f>Systematic[[#This Row],[SampleVariableLabel]]+100*Systematic[[#This Row],[State]]</f>
        <v>587011005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587</v>
      </c>
      <c r="B9049" s="1">
        <f>IF(C9049=0,IF(B9048=Protocol!$V$20,1,B9048+1),B9048)</f>
        <v>1</v>
      </c>
      <c r="C9049" s="1">
        <f>IF(C9048+1=Protocol!$V$21,0,C9048+1)</f>
        <v>11</v>
      </c>
      <c r="D9049" s="1">
        <f t="shared" si="299"/>
        <v>6</v>
      </c>
      <c r="E9049" s="1" t="str">
        <f>INDEX(Protocol[Mark],MATCH(C9049,Protocol[Step],0))</f>
        <v>8U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587010006</v>
      </c>
      <c r="H9049" s="134">
        <f>Systematic[[#This Row],[SampleVariableLabel]]+100*Systematic[[#This Row],[State]]</f>
        <v>587011106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587</v>
      </c>
      <c r="B9050" s="1">
        <f>IF(C9050=0,IF(B9049=Protocol!$V$20,1,B9049+1),B9049)</f>
        <v>1</v>
      </c>
      <c r="C9050" s="1">
        <f>IF(C9049+1=Protocol!$V$21,0,C9049+1)</f>
        <v>12</v>
      </c>
      <c r="D9050" s="1">
        <f t="shared" si="299"/>
        <v>1</v>
      </c>
      <c r="E9050" s="1" t="str">
        <f>INDEX(Protocol[Mark],MATCH(C9050,Protocol[Step],0))</f>
        <v>9Rot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587010001</v>
      </c>
      <c r="H9050" s="134">
        <f>Systematic[[#This Row],[SampleVariableLabel]]+100*Systematic[[#This Row],[State]]</f>
        <v>587011201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587</v>
      </c>
      <c r="B9051" s="1">
        <f>IF(C9051=0,IF(B9050=Protocol!$V$20,1,B9050+1),B9050)</f>
        <v>1</v>
      </c>
      <c r="C9051" s="1">
        <f>IF(C9050+1=Protocol!$V$21,0,C9050+1)</f>
        <v>13</v>
      </c>
      <c r="D9051" s="1">
        <f t="shared" si="299"/>
        <v>2</v>
      </c>
      <c r="E9051" s="1" t="str">
        <f>INDEX(Protocol[Mark],MATCH(C9051,Protocol[Step],0))</f>
        <v>10Ama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587010002</v>
      </c>
      <c r="H9051" s="134">
        <f>Systematic[[#This Row],[SampleVariableLabel]]+100*Systematic[[#This Row],[State]]</f>
        <v>587011302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588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R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588010003</v>
      </c>
      <c r="H9052" s="134">
        <f>Systematic[[#This Row],[SampleVariableLabel]]+100*Systematic[[#This Row],[State]]</f>
        <v>588010003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588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1Dig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588010004</v>
      </c>
      <c r="H9053" s="134">
        <f>Systematic[[#This Row],[SampleVariableLabel]]+100*Systematic[[#This Row],[State]]</f>
        <v>588010104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588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(D)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588010005</v>
      </c>
      <c r="H9054" s="134">
        <f>Systematic[[#This Row],[SampleVariableLabel]]+100*Systematic[[#This Row],[State]]</f>
        <v>588010205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588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(M.1)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588010006</v>
      </c>
      <c r="H9055" s="134">
        <f>Systematic[[#This Row],[SampleVariableLabel]]+100*Systematic[[#This Row],[State]]</f>
        <v>588010306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588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2Oct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588010001</v>
      </c>
      <c r="H9056" s="134">
        <f>Systematic[[#This Row],[SampleVariableLabel]]+100*Systematic[[#This Row],[State]]</f>
        <v>588010401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588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3M2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588010002</v>
      </c>
      <c r="H9057" s="134">
        <f>Systematic[[#This Row],[SampleVariableLabel]]+100*Systematic[[#This Row],[State]]</f>
        <v>588010502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588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M(c)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588010003</v>
      </c>
      <c r="H9058" s="134">
        <f>Systematic[[#This Row],[SampleVariableLabel]]+100*Systematic[[#This Row],[State]]</f>
        <v>588010603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588</v>
      </c>
      <c r="B9059" s="1">
        <f>IF(C9059=0,IF(B9058=Protocol!$V$20,1,B9058+1),B9058)</f>
        <v>1</v>
      </c>
      <c r="C9059" s="1">
        <f>IF(C9058+1=Protocol!$V$21,0,C9058+1)</f>
        <v>7</v>
      </c>
      <c r="D9059" s="1">
        <f t="shared" si="299"/>
        <v>4</v>
      </c>
      <c r="E9059" s="1" t="str">
        <f>INDEX(Protocol[Mark],MATCH(C9059,Protocol[Step],0))</f>
        <v>4P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588010004</v>
      </c>
      <c r="H9059" s="134">
        <f>Systematic[[#This Row],[SampleVariableLabel]]+100*Systematic[[#This Row],[State]]</f>
        <v>588010704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588</v>
      </c>
      <c r="B9060" s="1">
        <f>IF(C9060=0,IF(B9059=Protocol!$V$20,1,B9059+1),B9059)</f>
        <v>1</v>
      </c>
      <c r="C9060" s="1">
        <f>IF(C9059+1=Protocol!$V$21,0,C9059+1)</f>
        <v>8</v>
      </c>
      <c r="D9060" s="1">
        <f t="shared" si="299"/>
        <v>5</v>
      </c>
      <c r="E9060" s="1" t="str">
        <f>INDEX(Protocol[Mark],MATCH(C9060,Protocol[Step],0))</f>
        <v>5G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588010005</v>
      </c>
      <c r="H9060" s="134">
        <f>Systematic[[#This Row],[SampleVariableLabel]]+100*Systematic[[#This Row],[State]]</f>
        <v>588010805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588</v>
      </c>
      <c r="B9061" s="1">
        <f>IF(C9061=0,IF(B9060=Protocol!$V$20,1,B9060+1),B9060)</f>
        <v>1</v>
      </c>
      <c r="C9061" s="1">
        <f>IF(C9060+1=Protocol!$V$21,0,C9060+1)</f>
        <v>9</v>
      </c>
      <c r="D9061" s="1">
        <f t="shared" si="299"/>
        <v>6</v>
      </c>
      <c r="E9061" s="1" t="str">
        <f>INDEX(Protocol[Mark],MATCH(C9061,Protocol[Step],0))</f>
        <v>6S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588010006</v>
      </c>
      <c r="H9061" s="134">
        <f>Systematic[[#This Row],[SampleVariableLabel]]+100*Systematic[[#This Row],[State]]</f>
        <v>588010906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588</v>
      </c>
      <c r="B9062" s="1">
        <f>IF(C9062=0,IF(B9061=Protocol!$V$20,1,B9061+1),B9061)</f>
        <v>1</v>
      </c>
      <c r="C9062" s="1">
        <f>IF(C9061+1=Protocol!$V$21,0,C9061+1)</f>
        <v>10</v>
      </c>
      <c r="D9062" s="1">
        <f t="shared" si="299"/>
        <v>1</v>
      </c>
      <c r="E9062" s="1" t="str">
        <f>INDEX(Protocol[Mark],MATCH(C9062,Protocol[Step],0))</f>
        <v>7Gp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588010001</v>
      </c>
      <c r="H9062" s="134">
        <f>Systematic[[#This Row],[SampleVariableLabel]]+100*Systematic[[#This Row],[State]]</f>
        <v>588011001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588</v>
      </c>
      <c r="B9063" s="1">
        <f>IF(C9063=0,IF(B9062=Protocol!$V$20,1,B9062+1),B9062)</f>
        <v>1</v>
      </c>
      <c r="C9063" s="1">
        <f>IF(C9062+1=Protocol!$V$21,0,C9062+1)</f>
        <v>11</v>
      </c>
      <c r="D9063" s="1">
        <f t="shared" si="299"/>
        <v>2</v>
      </c>
      <c r="E9063" s="1" t="str">
        <f>INDEX(Protocol[Mark],MATCH(C9063,Protocol[Step],0))</f>
        <v>8U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588010002</v>
      </c>
      <c r="H9063" s="134">
        <f>Systematic[[#This Row],[SampleVariableLabel]]+100*Systematic[[#This Row],[State]]</f>
        <v>588011102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588</v>
      </c>
      <c r="B9064" s="1">
        <f>IF(C9064=0,IF(B9063=Protocol!$V$20,1,B9063+1),B9063)</f>
        <v>1</v>
      </c>
      <c r="C9064" s="1">
        <f>IF(C9063+1=Protocol!$V$21,0,C9063+1)</f>
        <v>12</v>
      </c>
      <c r="D9064" s="1">
        <f t="shared" si="299"/>
        <v>3</v>
      </c>
      <c r="E9064" s="1" t="str">
        <f>INDEX(Protocol[Mark],MATCH(C9064,Protocol[Step],0))</f>
        <v>9Rot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588010003</v>
      </c>
      <c r="H9064" s="134">
        <f>Systematic[[#This Row],[SampleVariableLabel]]+100*Systematic[[#This Row],[State]]</f>
        <v>588011203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588</v>
      </c>
      <c r="B9065" s="1">
        <f>IF(C9065=0,IF(B9064=Protocol!$V$20,1,B9064+1),B9064)</f>
        <v>1</v>
      </c>
      <c r="C9065" s="1">
        <f>IF(C9064+1=Protocol!$V$21,0,C9064+1)</f>
        <v>13</v>
      </c>
      <c r="D9065" s="1">
        <f t="shared" si="299"/>
        <v>4</v>
      </c>
      <c r="E9065" s="1" t="str">
        <f>INDEX(Protocol[Mark],MATCH(C9065,Protocol[Step],0))</f>
        <v>10Ama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588010004</v>
      </c>
      <c r="H9065" s="134">
        <f>Systematic[[#This Row],[SampleVariableLabel]]+100*Systematic[[#This Row],[State]]</f>
        <v>588011304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589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R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589010005</v>
      </c>
      <c r="H9066" s="134">
        <f>Systematic[[#This Row],[SampleVariableLabel]]+100*Systematic[[#This Row],[State]]</f>
        <v>589010005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589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1Dig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589010006</v>
      </c>
      <c r="H9067" s="134">
        <f>Systematic[[#This Row],[SampleVariableLabel]]+100*Systematic[[#This Row],[State]]</f>
        <v>589010106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589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(D)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589010001</v>
      </c>
      <c r="H9068" s="134">
        <f>Systematic[[#This Row],[SampleVariableLabel]]+100*Systematic[[#This Row],[State]]</f>
        <v>589010201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589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(M.1)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589010002</v>
      </c>
      <c r="H9069" s="134">
        <f>Systematic[[#This Row],[SampleVariableLabel]]+100*Systematic[[#This Row],[State]]</f>
        <v>589010302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589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2Oct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589010003</v>
      </c>
      <c r="H9070" s="134">
        <f>Systematic[[#This Row],[SampleVariableLabel]]+100*Systematic[[#This Row],[State]]</f>
        <v>589010403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589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3M2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589010004</v>
      </c>
      <c r="H9071" s="134">
        <f>Systematic[[#This Row],[SampleVariableLabel]]+100*Systematic[[#This Row],[State]]</f>
        <v>589010504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589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M(c)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589010005</v>
      </c>
      <c r="H9072" s="134">
        <f>Systematic[[#This Row],[SampleVariableLabel]]+100*Systematic[[#This Row],[State]]</f>
        <v>589010605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589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4P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589010006</v>
      </c>
      <c r="H9073" s="134">
        <f>Systematic[[#This Row],[SampleVariableLabel]]+100*Systematic[[#This Row],[State]]</f>
        <v>589010706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589</v>
      </c>
      <c r="B9074" s="1">
        <f>IF(C9074=0,IF(B9073=Protocol!$V$20,1,B9073+1),B9073)</f>
        <v>1</v>
      </c>
      <c r="C9074" s="1">
        <f>IF(C9073+1=Protocol!$V$21,0,C9073+1)</f>
        <v>8</v>
      </c>
      <c r="D9074" s="1">
        <f t="shared" si="299"/>
        <v>1</v>
      </c>
      <c r="E9074" s="1" t="str">
        <f>INDEX(Protocol[Mark],MATCH(C9074,Protocol[Step],0))</f>
        <v>5G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589010001</v>
      </c>
      <c r="H9074" s="134">
        <f>Systematic[[#This Row],[SampleVariableLabel]]+100*Systematic[[#This Row],[State]]</f>
        <v>589010801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589</v>
      </c>
      <c r="B9075" s="1">
        <f>IF(C9075=0,IF(B9074=Protocol!$V$20,1,B9074+1),B9074)</f>
        <v>1</v>
      </c>
      <c r="C9075" s="1">
        <f>IF(C9074+1=Protocol!$V$21,0,C9074+1)</f>
        <v>9</v>
      </c>
      <c r="D9075" s="1">
        <f t="shared" si="299"/>
        <v>2</v>
      </c>
      <c r="E9075" s="1" t="str">
        <f>INDEX(Protocol[Mark],MATCH(C9075,Protocol[Step],0))</f>
        <v>6S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589010002</v>
      </c>
      <c r="H9075" s="134">
        <f>Systematic[[#This Row],[SampleVariableLabel]]+100*Systematic[[#This Row],[State]]</f>
        <v>589010902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589</v>
      </c>
      <c r="B9076" s="1">
        <f>IF(C9076=0,IF(B9075=Protocol!$V$20,1,B9075+1),B9075)</f>
        <v>1</v>
      </c>
      <c r="C9076" s="1">
        <f>IF(C9075+1=Protocol!$V$21,0,C9075+1)</f>
        <v>10</v>
      </c>
      <c r="D9076" s="1">
        <f t="shared" si="299"/>
        <v>3</v>
      </c>
      <c r="E9076" s="1" t="str">
        <f>INDEX(Protocol[Mark],MATCH(C9076,Protocol[Step],0))</f>
        <v>7Gp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589010003</v>
      </c>
      <c r="H9076" s="134">
        <f>Systematic[[#This Row],[SampleVariableLabel]]+100*Systematic[[#This Row],[State]]</f>
        <v>589011003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589</v>
      </c>
      <c r="B9077" s="1">
        <f>IF(C9077=0,IF(B9076=Protocol!$V$20,1,B9076+1),B9076)</f>
        <v>1</v>
      </c>
      <c r="C9077" s="1">
        <f>IF(C9076+1=Protocol!$V$21,0,C9076+1)</f>
        <v>11</v>
      </c>
      <c r="D9077" s="1">
        <f t="shared" si="299"/>
        <v>4</v>
      </c>
      <c r="E9077" s="1" t="str">
        <f>INDEX(Protocol[Mark],MATCH(C9077,Protocol[Step],0))</f>
        <v>8U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589010004</v>
      </c>
      <c r="H9077" s="134">
        <f>Systematic[[#This Row],[SampleVariableLabel]]+100*Systematic[[#This Row],[State]]</f>
        <v>589011104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589</v>
      </c>
      <c r="B9078" s="1">
        <f>IF(C9078=0,IF(B9077=Protocol!$V$20,1,B9077+1),B9077)</f>
        <v>1</v>
      </c>
      <c r="C9078" s="1">
        <f>IF(C9077+1=Protocol!$V$21,0,C9077+1)</f>
        <v>12</v>
      </c>
      <c r="D9078" s="1">
        <f t="shared" si="299"/>
        <v>5</v>
      </c>
      <c r="E9078" s="1" t="str">
        <f>INDEX(Protocol[Mark],MATCH(C9078,Protocol[Step],0))</f>
        <v>9Rot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589010005</v>
      </c>
      <c r="H9078" s="134">
        <f>Systematic[[#This Row],[SampleVariableLabel]]+100*Systematic[[#This Row],[State]]</f>
        <v>589011205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589</v>
      </c>
      <c r="B9079" s="1">
        <f>IF(C9079=0,IF(B9078=Protocol!$V$20,1,B9078+1),B9078)</f>
        <v>1</v>
      </c>
      <c r="C9079" s="1">
        <f>IF(C9078+1=Protocol!$V$21,0,C9078+1)</f>
        <v>13</v>
      </c>
      <c r="D9079" s="1">
        <f t="shared" si="299"/>
        <v>6</v>
      </c>
      <c r="E9079" s="1" t="str">
        <f>INDEX(Protocol[Mark],MATCH(C9079,Protocol[Step],0))</f>
        <v>10Ama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589010006</v>
      </c>
      <c r="H9079" s="134">
        <f>Systematic[[#This Row],[SampleVariableLabel]]+100*Systematic[[#This Row],[State]]</f>
        <v>589011306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590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R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590010001</v>
      </c>
      <c r="H9080" s="134">
        <f>Systematic[[#This Row],[SampleVariableLabel]]+100*Systematic[[#This Row],[State]]</f>
        <v>590010001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590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1Dig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590010002</v>
      </c>
      <c r="H9081" s="134">
        <f>Systematic[[#This Row],[SampleVariableLabel]]+100*Systematic[[#This Row],[State]]</f>
        <v>590010102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590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(D)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590010003</v>
      </c>
      <c r="H9082" s="134">
        <f>Systematic[[#This Row],[SampleVariableLabel]]+100*Systematic[[#This Row],[State]]</f>
        <v>590010203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590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(M.1)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590010004</v>
      </c>
      <c r="H9083" s="134">
        <f>Systematic[[#This Row],[SampleVariableLabel]]+100*Systematic[[#This Row],[State]]</f>
        <v>590010304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590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2Oct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590010005</v>
      </c>
      <c r="H9084" s="134">
        <f>Systematic[[#This Row],[SampleVariableLabel]]+100*Systematic[[#This Row],[State]]</f>
        <v>590010405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590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3M2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590010006</v>
      </c>
      <c r="H9085" s="134">
        <f>Systematic[[#This Row],[SampleVariableLabel]]+100*Systematic[[#This Row],[State]]</f>
        <v>590010506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590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M(c)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590010001</v>
      </c>
      <c r="H9086" s="134">
        <f>Systematic[[#This Row],[SampleVariableLabel]]+100*Systematic[[#This Row],[State]]</f>
        <v>590010601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590</v>
      </c>
      <c r="B9087" s="1">
        <f>IF(C9087=0,IF(B9086=Protocol!$V$20,1,B9086+1),B9086)</f>
        <v>1</v>
      </c>
      <c r="C9087" s="1">
        <f>IF(C9086+1=Protocol!$V$21,0,C9086+1)</f>
        <v>7</v>
      </c>
      <c r="D9087" s="1">
        <f t="shared" si="299"/>
        <v>2</v>
      </c>
      <c r="E9087" s="1" t="str">
        <f>INDEX(Protocol[Mark],MATCH(C9087,Protocol[Step],0))</f>
        <v>4P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590010002</v>
      </c>
      <c r="H9087" s="134">
        <f>Systematic[[#This Row],[SampleVariableLabel]]+100*Systematic[[#This Row],[State]]</f>
        <v>590010702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590</v>
      </c>
      <c r="B9088" s="1">
        <f>IF(C9088=0,IF(B9087=Protocol!$V$20,1,B9087+1),B9087)</f>
        <v>1</v>
      </c>
      <c r="C9088" s="1">
        <f>IF(C9087+1=Protocol!$V$21,0,C9087+1)</f>
        <v>8</v>
      </c>
      <c r="D9088" s="1">
        <f t="shared" si="299"/>
        <v>3</v>
      </c>
      <c r="E9088" s="1" t="str">
        <f>INDEX(Protocol[Mark],MATCH(C9088,Protocol[Step],0))</f>
        <v>5G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590010003</v>
      </c>
      <c r="H9088" s="134">
        <f>Systematic[[#This Row],[SampleVariableLabel]]+100*Systematic[[#This Row],[State]]</f>
        <v>590010803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590</v>
      </c>
      <c r="B9089" s="1">
        <f>IF(C9089=0,IF(B9088=Protocol!$V$20,1,B9088+1),B9088)</f>
        <v>1</v>
      </c>
      <c r="C9089" s="1">
        <f>IF(C9088+1=Protocol!$V$21,0,C9088+1)</f>
        <v>9</v>
      </c>
      <c r="D9089" s="1">
        <f t="shared" si="299"/>
        <v>4</v>
      </c>
      <c r="E9089" s="1" t="str">
        <f>INDEX(Protocol[Mark],MATCH(C9089,Protocol[Step],0))</f>
        <v>6S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590010004</v>
      </c>
      <c r="H9089" s="134">
        <f>Systematic[[#This Row],[SampleVariableLabel]]+100*Systematic[[#This Row],[State]]</f>
        <v>590010904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590</v>
      </c>
      <c r="B9090" s="1">
        <f>IF(C9090=0,IF(B9089=Protocol!$V$20,1,B9089+1),B9089)</f>
        <v>1</v>
      </c>
      <c r="C9090" s="1">
        <f>IF(C9089+1=Protocol!$V$21,0,C9089+1)</f>
        <v>10</v>
      </c>
      <c r="D9090" s="1">
        <f t="shared" si="299"/>
        <v>5</v>
      </c>
      <c r="E9090" s="1" t="str">
        <f>INDEX(Protocol[Mark],MATCH(C9090,Protocol[Step],0))</f>
        <v>7Gp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590010005</v>
      </c>
      <c r="H9090" s="134">
        <f>Systematic[[#This Row],[SampleVariableLabel]]+100*Systematic[[#This Row],[State]]</f>
        <v>590011005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590</v>
      </c>
      <c r="B9091" s="1">
        <f>IF(C9091=0,IF(B9090=Protocol!$V$20,1,B9090+1),B9090)</f>
        <v>1</v>
      </c>
      <c r="C9091" s="1">
        <f>IF(C9090+1=Protocol!$V$21,0,C9090+1)</f>
        <v>11</v>
      </c>
      <c r="D9091" s="1">
        <f t="shared" ref="D9091:D9154" si="301">IF(D9090=nVariables,1,D9090+1)</f>
        <v>6</v>
      </c>
      <c r="E9091" s="1" t="str">
        <f>INDEX(Protocol[Mark],MATCH(C9091,Protocol[Step],0))</f>
        <v>8U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590010006</v>
      </c>
      <c r="H9091" s="134">
        <f>Systematic[[#This Row],[SampleVariableLabel]]+100*Systematic[[#This Row],[State]]</f>
        <v>590011106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590</v>
      </c>
      <c r="B9092" s="1">
        <f>IF(C9092=0,IF(B9091=Protocol!$V$20,1,B9091+1),B9091)</f>
        <v>1</v>
      </c>
      <c r="C9092" s="1">
        <f>IF(C9091+1=Protocol!$V$21,0,C9091+1)</f>
        <v>12</v>
      </c>
      <c r="D9092" s="1">
        <f t="shared" si="301"/>
        <v>1</v>
      </c>
      <c r="E9092" s="1" t="str">
        <f>INDEX(Protocol[Mark],MATCH(C9092,Protocol[Step],0))</f>
        <v>9Rot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590010001</v>
      </c>
      <c r="H9092" s="134">
        <f>Systematic[[#This Row],[SampleVariableLabel]]+100*Systematic[[#This Row],[State]]</f>
        <v>590011201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590</v>
      </c>
      <c r="B9093" s="1">
        <f>IF(C9093=0,IF(B9092=Protocol!$V$20,1,B9092+1),B9092)</f>
        <v>1</v>
      </c>
      <c r="C9093" s="1">
        <f>IF(C9092+1=Protocol!$V$21,0,C9092+1)</f>
        <v>13</v>
      </c>
      <c r="D9093" s="1">
        <f t="shared" si="301"/>
        <v>2</v>
      </c>
      <c r="E9093" s="1" t="str">
        <f>INDEX(Protocol[Mark],MATCH(C9093,Protocol[Step],0))</f>
        <v>10Ama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590010002</v>
      </c>
      <c r="H9093" s="134">
        <f>Systematic[[#This Row],[SampleVariableLabel]]+100*Systematic[[#This Row],[State]]</f>
        <v>590011302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591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R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591010003</v>
      </c>
      <c r="H9094" s="134">
        <f>Systematic[[#This Row],[SampleVariableLabel]]+100*Systematic[[#This Row],[State]]</f>
        <v>591010003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591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1Dig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591010004</v>
      </c>
      <c r="H9095" s="134">
        <f>Systematic[[#This Row],[SampleVariableLabel]]+100*Systematic[[#This Row],[State]]</f>
        <v>591010104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591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(D)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591010005</v>
      </c>
      <c r="H9096" s="134">
        <f>Systematic[[#This Row],[SampleVariableLabel]]+100*Systematic[[#This Row],[State]]</f>
        <v>591010205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591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(M.1)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591010006</v>
      </c>
      <c r="H9097" s="134">
        <f>Systematic[[#This Row],[SampleVariableLabel]]+100*Systematic[[#This Row],[State]]</f>
        <v>591010306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591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2Oct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591010001</v>
      </c>
      <c r="H9098" s="134">
        <f>Systematic[[#This Row],[SampleVariableLabel]]+100*Systematic[[#This Row],[State]]</f>
        <v>591010401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591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3M2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591010002</v>
      </c>
      <c r="H9099" s="134">
        <f>Systematic[[#This Row],[SampleVariableLabel]]+100*Systematic[[#This Row],[State]]</f>
        <v>591010502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591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M(c)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591010003</v>
      </c>
      <c r="H9100" s="134">
        <f>Systematic[[#This Row],[SampleVariableLabel]]+100*Systematic[[#This Row],[State]]</f>
        <v>591010603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591</v>
      </c>
      <c r="B9101" s="1">
        <f>IF(C9101=0,IF(B9100=Protocol!$V$20,1,B9100+1),B9100)</f>
        <v>1</v>
      </c>
      <c r="C9101" s="1">
        <f>IF(C9100+1=Protocol!$V$21,0,C9100+1)</f>
        <v>7</v>
      </c>
      <c r="D9101" s="1">
        <f t="shared" si="301"/>
        <v>4</v>
      </c>
      <c r="E9101" s="1" t="str">
        <f>INDEX(Protocol[Mark],MATCH(C9101,Protocol[Step],0))</f>
        <v>4P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591010004</v>
      </c>
      <c r="H9101" s="134">
        <f>Systematic[[#This Row],[SampleVariableLabel]]+100*Systematic[[#This Row],[State]]</f>
        <v>591010704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591</v>
      </c>
      <c r="B9102" s="1">
        <f>IF(C9102=0,IF(B9101=Protocol!$V$20,1,B9101+1),B9101)</f>
        <v>1</v>
      </c>
      <c r="C9102" s="1">
        <f>IF(C9101+1=Protocol!$V$21,0,C9101+1)</f>
        <v>8</v>
      </c>
      <c r="D9102" s="1">
        <f t="shared" si="301"/>
        <v>5</v>
      </c>
      <c r="E9102" s="1" t="str">
        <f>INDEX(Protocol[Mark],MATCH(C9102,Protocol[Step],0))</f>
        <v>5G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591010005</v>
      </c>
      <c r="H9102" s="134">
        <f>Systematic[[#This Row],[SampleVariableLabel]]+100*Systematic[[#This Row],[State]]</f>
        <v>591010805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591</v>
      </c>
      <c r="B9103" s="1">
        <f>IF(C9103=0,IF(B9102=Protocol!$V$20,1,B9102+1),B9102)</f>
        <v>1</v>
      </c>
      <c r="C9103" s="1">
        <f>IF(C9102+1=Protocol!$V$21,0,C9102+1)</f>
        <v>9</v>
      </c>
      <c r="D9103" s="1">
        <f t="shared" si="301"/>
        <v>6</v>
      </c>
      <c r="E9103" s="1" t="str">
        <f>INDEX(Protocol[Mark],MATCH(C9103,Protocol[Step],0))</f>
        <v>6S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591010006</v>
      </c>
      <c r="H9103" s="134">
        <f>Systematic[[#This Row],[SampleVariableLabel]]+100*Systematic[[#This Row],[State]]</f>
        <v>591010906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591</v>
      </c>
      <c r="B9104" s="1">
        <f>IF(C9104=0,IF(B9103=Protocol!$V$20,1,B9103+1),B9103)</f>
        <v>1</v>
      </c>
      <c r="C9104" s="1">
        <f>IF(C9103+1=Protocol!$V$21,0,C9103+1)</f>
        <v>10</v>
      </c>
      <c r="D9104" s="1">
        <f t="shared" si="301"/>
        <v>1</v>
      </c>
      <c r="E9104" s="1" t="str">
        <f>INDEX(Protocol[Mark],MATCH(C9104,Protocol[Step],0))</f>
        <v>7Gp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591010001</v>
      </c>
      <c r="H9104" s="134">
        <f>Systematic[[#This Row],[SampleVariableLabel]]+100*Systematic[[#This Row],[State]]</f>
        <v>591011001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591</v>
      </c>
      <c r="B9105" s="1">
        <f>IF(C9105=0,IF(B9104=Protocol!$V$20,1,B9104+1),B9104)</f>
        <v>1</v>
      </c>
      <c r="C9105" s="1">
        <f>IF(C9104+1=Protocol!$V$21,0,C9104+1)</f>
        <v>11</v>
      </c>
      <c r="D9105" s="1">
        <f t="shared" si="301"/>
        <v>2</v>
      </c>
      <c r="E9105" s="1" t="str">
        <f>INDEX(Protocol[Mark],MATCH(C9105,Protocol[Step],0))</f>
        <v>8U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591010002</v>
      </c>
      <c r="H9105" s="134">
        <f>Systematic[[#This Row],[SampleVariableLabel]]+100*Systematic[[#This Row],[State]]</f>
        <v>591011102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591</v>
      </c>
      <c r="B9106" s="1">
        <f>IF(C9106=0,IF(B9105=Protocol!$V$20,1,B9105+1),B9105)</f>
        <v>1</v>
      </c>
      <c r="C9106" s="1">
        <f>IF(C9105+1=Protocol!$V$21,0,C9105+1)</f>
        <v>12</v>
      </c>
      <c r="D9106" s="1">
        <f t="shared" si="301"/>
        <v>3</v>
      </c>
      <c r="E9106" s="1" t="str">
        <f>INDEX(Protocol[Mark],MATCH(C9106,Protocol[Step],0))</f>
        <v>9Rot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591010003</v>
      </c>
      <c r="H9106" s="134">
        <f>Systematic[[#This Row],[SampleVariableLabel]]+100*Systematic[[#This Row],[State]]</f>
        <v>591011203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591</v>
      </c>
      <c r="B9107" s="1">
        <f>IF(C9107=0,IF(B9106=Protocol!$V$20,1,B9106+1),B9106)</f>
        <v>1</v>
      </c>
      <c r="C9107" s="1">
        <f>IF(C9106+1=Protocol!$V$21,0,C9106+1)</f>
        <v>13</v>
      </c>
      <c r="D9107" s="1">
        <f t="shared" si="301"/>
        <v>4</v>
      </c>
      <c r="E9107" s="1" t="str">
        <f>INDEX(Protocol[Mark],MATCH(C9107,Protocol[Step],0))</f>
        <v>10Ama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591010004</v>
      </c>
      <c r="H9107" s="134">
        <f>Systematic[[#This Row],[SampleVariableLabel]]+100*Systematic[[#This Row],[State]]</f>
        <v>591011304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592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R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592010005</v>
      </c>
      <c r="H9108" s="134">
        <f>Systematic[[#This Row],[SampleVariableLabel]]+100*Systematic[[#This Row],[State]]</f>
        <v>592010005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592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1Dig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592010006</v>
      </c>
      <c r="H9109" s="134">
        <f>Systematic[[#This Row],[SampleVariableLabel]]+100*Systematic[[#This Row],[State]]</f>
        <v>592010106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592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(D)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592010001</v>
      </c>
      <c r="H9110" s="134">
        <f>Systematic[[#This Row],[SampleVariableLabel]]+100*Systematic[[#This Row],[State]]</f>
        <v>592010201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592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(M.1)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592010002</v>
      </c>
      <c r="H9111" s="134">
        <f>Systematic[[#This Row],[SampleVariableLabel]]+100*Systematic[[#This Row],[State]]</f>
        <v>592010302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592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2Oct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592010003</v>
      </c>
      <c r="H9112" s="134">
        <f>Systematic[[#This Row],[SampleVariableLabel]]+100*Systematic[[#This Row],[State]]</f>
        <v>592010403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592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3M2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592010004</v>
      </c>
      <c r="H9113" s="134">
        <f>Systematic[[#This Row],[SampleVariableLabel]]+100*Systematic[[#This Row],[State]]</f>
        <v>592010504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592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M(c)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592010005</v>
      </c>
      <c r="H9114" s="134">
        <f>Systematic[[#This Row],[SampleVariableLabel]]+100*Systematic[[#This Row],[State]]</f>
        <v>592010605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592</v>
      </c>
      <c r="B9115" s="1">
        <f>IF(C9115=0,IF(B9114=Protocol!$V$20,1,B9114+1),B9114)</f>
        <v>1</v>
      </c>
      <c r="C9115" s="1">
        <f>IF(C9114+1=Protocol!$V$21,0,C9114+1)</f>
        <v>7</v>
      </c>
      <c r="D9115" s="1">
        <f t="shared" si="301"/>
        <v>6</v>
      </c>
      <c r="E9115" s="1" t="str">
        <f>INDEX(Protocol[Mark],MATCH(C9115,Protocol[Step],0))</f>
        <v>4P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592010006</v>
      </c>
      <c r="H9115" s="134">
        <f>Systematic[[#This Row],[SampleVariableLabel]]+100*Systematic[[#This Row],[State]]</f>
        <v>592010706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592</v>
      </c>
      <c r="B9116" s="1">
        <f>IF(C9116=0,IF(B9115=Protocol!$V$20,1,B9115+1),B9115)</f>
        <v>1</v>
      </c>
      <c r="C9116" s="1">
        <f>IF(C9115+1=Protocol!$V$21,0,C9115+1)</f>
        <v>8</v>
      </c>
      <c r="D9116" s="1">
        <f t="shared" si="301"/>
        <v>1</v>
      </c>
      <c r="E9116" s="1" t="str">
        <f>INDEX(Protocol[Mark],MATCH(C9116,Protocol[Step],0))</f>
        <v>5G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592010001</v>
      </c>
      <c r="H9116" s="134">
        <f>Systematic[[#This Row],[SampleVariableLabel]]+100*Systematic[[#This Row],[State]]</f>
        <v>592010801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592</v>
      </c>
      <c r="B9117" s="1">
        <f>IF(C9117=0,IF(B9116=Protocol!$V$20,1,B9116+1),B9116)</f>
        <v>1</v>
      </c>
      <c r="C9117" s="1">
        <f>IF(C9116+1=Protocol!$V$21,0,C9116+1)</f>
        <v>9</v>
      </c>
      <c r="D9117" s="1">
        <f t="shared" si="301"/>
        <v>2</v>
      </c>
      <c r="E9117" s="1" t="str">
        <f>INDEX(Protocol[Mark],MATCH(C9117,Protocol[Step],0))</f>
        <v>6S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592010002</v>
      </c>
      <c r="H9117" s="134">
        <f>Systematic[[#This Row],[SampleVariableLabel]]+100*Systematic[[#This Row],[State]]</f>
        <v>592010902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592</v>
      </c>
      <c r="B9118" s="1">
        <f>IF(C9118=0,IF(B9117=Protocol!$V$20,1,B9117+1),B9117)</f>
        <v>1</v>
      </c>
      <c r="C9118" s="1">
        <f>IF(C9117+1=Protocol!$V$21,0,C9117+1)</f>
        <v>10</v>
      </c>
      <c r="D9118" s="1">
        <f t="shared" si="301"/>
        <v>3</v>
      </c>
      <c r="E9118" s="1" t="str">
        <f>INDEX(Protocol[Mark],MATCH(C9118,Protocol[Step],0))</f>
        <v>7Gp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592010003</v>
      </c>
      <c r="H9118" s="134">
        <f>Systematic[[#This Row],[SampleVariableLabel]]+100*Systematic[[#This Row],[State]]</f>
        <v>592011003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592</v>
      </c>
      <c r="B9119" s="1">
        <f>IF(C9119=0,IF(B9118=Protocol!$V$20,1,B9118+1),B9118)</f>
        <v>1</v>
      </c>
      <c r="C9119" s="1">
        <f>IF(C9118+1=Protocol!$V$21,0,C9118+1)</f>
        <v>11</v>
      </c>
      <c r="D9119" s="1">
        <f t="shared" si="301"/>
        <v>4</v>
      </c>
      <c r="E9119" s="1" t="str">
        <f>INDEX(Protocol[Mark],MATCH(C9119,Protocol[Step],0))</f>
        <v>8U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592010004</v>
      </c>
      <c r="H9119" s="134">
        <f>Systematic[[#This Row],[SampleVariableLabel]]+100*Systematic[[#This Row],[State]]</f>
        <v>592011104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592</v>
      </c>
      <c r="B9120" s="1">
        <f>IF(C9120=0,IF(B9119=Protocol!$V$20,1,B9119+1),B9119)</f>
        <v>1</v>
      </c>
      <c r="C9120" s="1">
        <f>IF(C9119+1=Protocol!$V$21,0,C9119+1)</f>
        <v>12</v>
      </c>
      <c r="D9120" s="1">
        <f t="shared" si="301"/>
        <v>5</v>
      </c>
      <c r="E9120" s="1" t="str">
        <f>INDEX(Protocol[Mark],MATCH(C9120,Protocol[Step],0))</f>
        <v>9Rot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592010005</v>
      </c>
      <c r="H9120" s="134">
        <f>Systematic[[#This Row],[SampleVariableLabel]]+100*Systematic[[#This Row],[State]]</f>
        <v>592011205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592</v>
      </c>
      <c r="B9121" s="1">
        <f>IF(C9121=0,IF(B9120=Protocol!$V$20,1,B9120+1),B9120)</f>
        <v>1</v>
      </c>
      <c r="C9121" s="1">
        <f>IF(C9120+1=Protocol!$V$21,0,C9120+1)</f>
        <v>13</v>
      </c>
      <c r="D9121" s="1">
        <f t="shared" si="301"/>
        <v>6</v>
      </c>
      <c r="E9121" s="1" t="str">
        <f>INDEX(Protocol[Mark],MATCH(C9121,Protocol[Step],0))</f>
        <v>10Ama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592010006</v>
      </c>
      <c r="H9121" s="134">
        <f>Systematic[[#This Row],[SampleVariableLabel]]+100*Systematic[[#This Row],[State]]</f>
        <v>592011306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593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R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593010001</v>
      </c>
      <c r="H9122" s="134">
        <f>Systematic[[#This Row],[SampleVariableLabel]]+100*Systematic[[#This Row],[State]]</f>
        <v>593010001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593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593010002</v>
      </c>
      <c r="H9123" s="134">
        <f>Systematic[[#This Row],[SampleVariableLabel]]+100*Systematic[[#This Row],[State]]</f>
        <v>593010102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593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(D)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593010003</v>
      </c>
      <c r="H9124" s="134">
        <f>Systematic[[#This Row],[SampleVariableLabel]]+100*Systematic[[#This Row],[State]]</f>
        <v>593010203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593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(M.1)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593010004</v>
      </c>
      <c r="H9125" s="134">
        <f>Systematic[[#This Row],[SampleVariableLabel]]+100*Systematic[[#This Row],[State]]</f>
        <v>593010304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593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593010005</v>
      </c>
      <c r="H9126" s="134">
        <f>Systematic[[#This Row],[SampleVariableLabel]]+100*Systematic[[#This Row],[State]]</f>
        <v>593010405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593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3M2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593010006</v>
      </c>
      <c r="H9127" s="134">
        <f>Systematic[[#This Row],[SampleVariableLabel]]+100*Systematic[[#This Row],[State]]</f>
        <v>593010506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593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M(c)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593010001</v>
      </c>
      <c r="H9128" s="134">
        <f>Systematic[[#This Row],[SampleVariableLabel]]+100*Systematic[[#This Row],[State]]</f>
        <v>593010601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593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4P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593010002</v>
      </c>
      <c r="H9129" s="134">
        <f>Systematic[[#This Row],[SampleVariableLabel]]+100*Systematic[[#This Row],[State]]</f>
        <v>593010702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593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5G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593010003</v>
      </c>
      <c r="H9130" s="134">
        <f>Systematic[[#This Row],[SampleVariableLabel]]+100*Systematic[[#This Row],[State]]</f>
        <v>593010803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593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6S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593010004</v>
      </c>
      <c r="H9131" s="134">
        <f>Systematic[[#This Row],[SampleVariableLabel]]+100*Systematic[[#This Row],[State]]</f>
        <v>593010904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593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7Gp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593010005</v>
      </c>
      <c r="H9132" s="134">
        <f>Systematic[[#This Row],[SampleVariableLabel]]+100*Systematic[[#This Row],[State]]</f>
        <v>593011005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593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8U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593010006</v>
      </c>
      <c r="H9133" s="134">
        <f>Systematic[[#This Row],[SampleVariableLabel]]+100*Systematic[[#This Row],[State]]</f>
        <v>593011106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593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9Rot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593010001</v>
      </c>
      <c r="H9134" s="134">
        <f>Systematic[[#This Row],[SampleVariableLabel]]+100*Systematic[[#This Row],[State]]</f>
        <v>593011201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593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10Ama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593010002</v>
      </c>
      <c r="H9135" s="134">
        <f>Systematic[[#This Row],[SampleVariableLabel]]+100*Systematic[[#This Row],[State]]</f>
        <v>593011302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594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R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594010003</v>
      </c>
      <c r="H9136" s="134">
        <f>Systematic[[#This Row],[SampleVariableLabel]]+100*Systematic[[#This Row],[State]]</f>
        <v>594010003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594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1Dig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594010004</v>
      </c>
      <c r="H9137" s="134">
        <f>Systematic[[#This Row],[SampleVariableLabel]]+100*Systematic[[#This Row],[State]]</f>
        <v>594010104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594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(D)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594010005</v>
      </c>
      <c r="H9138" s="134">
        <f>Systematic[[#This Row],[SampleVariableLabel]]+100*Systematic[[#This Row],[State]]</f>
        <v>594010205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594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(M.1)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594010006</v>
      </c>
      <c r="H9139" s="134">
        <f>Systematic[[#This Row],[SampleVariableLabel]]+100*Systematic[[#This Row],[State]]</f>
        <v>594010306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594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2Oct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594010001</v>
      </c>
      <c r="H9140" s="134">
        <f>Systematic[[#This Row],[SampleVariableLabel]]+100*Systematic[[#This Row],[State]]</f>
        <v>594010401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594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3M2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594010002</v>
      </c>
      <c r="H9141" s="134">
        <f>Systematic[[#This Row],[SampleVariableLabel]]+100*Systematic[[#This Row],[State]]</f>
        <v>594010502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594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M(c)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594010003</v>
      </c>
      <c r="H9142" s="134">
        <f>Systematic[[#This Row],[SampleVariableLabel]]+100*Systematic[[#This Row],[State]]</f>
        <v>594010603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594</v>
      </c>
      <c r="B9143" s="1">
        <f>IF(C9143=0,IF(B9142=Protocol!$V$20,1,B9142+1),B9142)</f>
        <v>1</v>
      </c>
      <c r="C9143" s="1">
        <f>IF(C9142+1=Protocol!$V$21,0,C9142+1)</f>
        <v>7</v>
      </c>
      <c r="D9143" s="1">
        <f t="shared" si="301"/>
        <v>4</v>
      </c>
      <c r="E9143" s="1" t="str">
        <f>INDEX(Protocol[Mark],MATCH(C9143,Protocol[Step],0))</f>
        <v>4P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594010004</v>
      </c>
      <c r="H9143" s="134">
        <f>Systematic[[#This Row],[SampleVariableLabel]]+100*Systematic[[#This Row],[State]]</f>
        <v>594010704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594</v>
      </c>
      <c r="B9144" s="1">
        <f>IF(C9144=0,IF(B9143=Protocol!$V$20,1,B9143+1),B9143)</f>
        <v>1</v>
      </c>
      <c r="C9144" s="1">
        <f>IF(C9143+1=Protocol!$V$21,0,C9143+1)</f>
        <v>8</v>
      </c>
      <c r="D9144" s="1">
        <f t="shared" si="301"/>
        <v>5</v>
      </c>
      <c r="E9144" s="1" t="str">
        <f>INDEX(Protocol[Mark],MATCH(C9144,Protocol[Step],0))</f>
        <v>5G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594010005</v>
      </c>
      <c r="H9144" s="134">
        <f>Systematic[[#This Row],[SampleVariableLabel]]+100*Systematic[[#This Row],[State]]</f>
        <v>594010805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594</v>
      </c>
      <c r="B9145" s="1">
        <f>IF(C9145=0,IF(B9144=Protocol!$V$20,1,B9144+1),B9144)</f>
        <v>1</v>
      </c>
      <c r="C9145" s="1">
        <f>IF(C9144+1=Protocol!$V$21,0,C9144+1)</f>
        <v>9</v>
      </c>
      <c r="D9145" s="1">
        <f t="shared" si="301"/>
        <v>6</v>
      </c>
      <c r="E9145" s="1" t="str">
        <f>INDEX(Protocol[Mark],MATCH(C9145,Protocol[Step],0))</f>
        <v>6S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594010006</v>
      </c>
      <c r="H9145" s="134">
        <f>Systematic[[#This Row],[SampleVariableLabel]]+100*Systematic[[#This Row],[State]]</f>
        <v>594010906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594</v>
      </c>
      <c r="B9146" s="1">
        <f>IF(C9146=0,IF(B9145=Protocol!$V$20,1,B9145+1),B9145)</f>
        <v>1</v>
      </c>
      <c r="C9146" s="1">
        <f>IF(C9145+1=Protocol!$V$21,0,C9145+1)</f>
        <v>10</v>
      </c>
      <c r="D9146" s="1">
        <f t="shared" si="301"/>
        <v>1</v>
      </c>
      <c r="E9146" s="1" t="str">
        <f>INDEX(Protocol[Mark],MATCH(C9146,Protocol[Step],0))</f>
        <v>7Gp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594010001</v>
      </c>
      <c r="H9146" s="134">
        <f>Systematic[[#This Row],[SampleVariableLabel]]+100*Systematic[[#This Row],[State]]</f>
        <v>594011001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594</v>
      </c>
      <c r="B9147" s="1">
        <f>IF(C9147=0,IF(B9146=Protocol!$V$20,1,B9146+1),B9146)</f>
        <v>1</v>
      </c>
      <c r="C9147" s="1">
        <f>IF(C9146+1=Protocol!$V$21,0,C9146+1)</f>
        <v>11</v>
      </c>
      <c r="D9147" s="1">
        <f t="shared" si="301"/>
        <v>2</v>
      </c>
      <c r="E9147" s="1" t="str">
        <f>INDEX(Protocol[Mark],MATCH(C9147,Protocol[Step],0))</f>
        <v>8U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594010002</v>
      </c>
      <c r="H9147" s="134">
        <f>Systematic[[#This Row],[SampleVariableLabel]]+100*Systematic[[#This Row],[State]]</f>
        <v>594011102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594</v>
      </c>
      <c r="B9148" s="1">
        <f>IF(C9148=0,IF(B9147=Protocol!$V$20,1,B9147+1),B9147)</f>
        <v>1</v>
      </c>
      <c r="C9148" s="1">
        <f>IF(C9147+1=Protocol!$V$21,0,C9147+1)</f>
        <v>12</v>
      </c>
      <c r="D9148" s="1">
        <f t="shared" si="301"/>
        <v>3</v>
      </c>
      <c r="E9148" s="1" t="str">
        <f>INDEX(Protocol[Mark],MATCH(C9148,Protocol[Step],0))</f>
        <v>9Rot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594010003</v>
      </c>
      <c r="H9148" s="134">
        <f>Systematic[[#This Row],[SampleVariableLabel]]+100*Systematic[[#This Row],[State]]</f>
        <v>594011203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594</v>
      </c>
      <c r="B9149" s="1">
        <f>IF(C9149=0,IF(B9148=Protocol!$V$20,1,B9148+1),B9148)</f>
        <v>1</v>
      </c>
      <c r="C9149" s="1">
        <f>IF(C9148+1=Protocol!$V$21,0,C9148+1)</f>
        <v>13</v>
      </c>
      <c r="D9149" s="1">
        <f t="shared" si="301"/>
        <v>4</v>
      </c>
      <c r="E9149" s="1" t="str">
        <f>INDEX(Protocol[Mark],MATCH(C9149,Protocol[Step],0))</f>
        <v>10Ama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594010004</v>
      </c>
      <c r="H9149" s="134">
        <f>Systematic[[#This Row],[SampleVariableLabel]]+100*Systematic[[#This Row],[State]]</f>
        <v>594011304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595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R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595010005</v>
      </c>
      <c r="H9150" s="134">
        <f>Systematic[[#This Row],[SampleVariableLabel]]+100*Systematic[[#This Row],[State]]</f>
        <v>595010005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595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1Dig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595010006</v>
      </c>
      <c r="H9151" s="134">
        <f>Systematic[[#This Row],[SampleVariableLabel]]+100*Systematic[[#This Row],[State]]</f>
        <v>595010106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595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(D)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595010001</v>
      </c>
      <c r="H9152" s="134">
        <f>Systematic[[#This Row],[SampleVariableLabel]]+100*Systematic[[#This Row],[State]]</f>
        <v>595010201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595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(M.1)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595010002</v>
      </c>
      <c r="H9153" s="134">
        <f>Systematic[[#This Row],[SampleVariableLabel]]+100*Systematic[[#This Row],[State]]</f>
        <v>595010302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595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2Oct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595010003</v>
      </c>
      <c r="H9154" s="134">
        <f>Systematic[[#This Row],[SampleVariableLabel]]+100*Systematic[[#This Row],[State]]</f>
        <v>595010403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595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3M2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595010004</v>
      </c>
      <c r="H9155" s="134">
        <f>Systematic[[#This Row],[SampleVariableLabel]]+100*Systematic[[#This Row],[State]]</f>
        <v>595010504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595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M(c)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595010005</v>
      </c>
      <c r="H9156" s="134">
        <f>Systematic[[#This Row],[SampleVariableLabel]]+100*Systematic[[#This Row],[State]]</f>
        <v>595010605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595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4P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595010006</v>
      </c>
      <c r="H9157" s="134">
        <f>Systematic[[#This Row],[SampleVariableLabel]]+100*Systematic[[#This Row],[State]]</f>
        <v>595010706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595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5G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595010001</v>
      </c>
      <c r="H9158" s="134">
        <f>Systematic[[#This Row],[SampleVariableLabel]]+100*Systematic[[#This Row],[State]]</f>
        <v>595010801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595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6S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595010002</v>
      </c>
      <c r="H9159" s="134">
        <f>Systematic[[#This Row],[SampleVariableLabel]]+100*Systematic[[#This Row],[State]]</f>
        <v>595010902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595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7Gp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595010003</v>
      </c>
      <c r="H9160" s="134">
        <f>Systematic[[#This Row],[SampleVariableLabel]]+100*Systematic[[#This Row],[State]]</f>
        <v>595011003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595</v>
      </c>
      <c r="B9161" s="1">
        <f>IF(C9161=0,IF(B9160=Protocol!$V$20,1,B9160+1),B9160)</f>
        <v>1</v>
      </c>
      <c r="C9161" s="1">
        <f>IF(C9160+1=Protocol!$V$21,0,C9160+1)</f>
        <v>11</v>
      </c>
      <c r="D9161" s="1">
        <f t="shared" si="303"/>
        <v>4</v>
      </c>
      <c r="E9161" s="1" t="str">
        <f>INDEX(Protocol[Mark],MATCH(C9161,Protocol[Step],0))</f>
        <v>8U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595010004</v>
      </c>
      <c r="H9161" s="134">
        <f>Systematic[[#This Row],[SampleVariableLabel]]+100*Systematic[[#This Row],[State]]</f>
        <v>595011104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595</v>
      </c>
      <c r="B9162" s="1">
        <f>IF(C9162=0,IF(B9161=Protocol!$V$20,1,B9161+1),B9161)</f>
        <v>1</v>
      </c>
      <c r="C9162" s="1">
        <f>IF(C9161+1=Protocol!$V$21,0,C9161+1)</f>
        <v>12</v>
      </c>
      <c r="D9162" s="1">
        <f t="shared" si="303"/>
        <v>5</v>
      </c>
      <c r="E9162" s="1" t="str">
        <f>INDEX(Protocol[Mark],MATCH(C9162,Protocol[Step],0))</f>
        <v>9Rot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595010005</v>
      </c>
      <c r="H9162" s="134">
        <f>Systematic[[#This Row],[SampleVariableLabel]]+100*Systematic[[#This Row],[State]]</f>
        <v>595011205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595</v>
      </c>
      <c r="B9163" s="1">
        <f>IF(C9163=0,IF(B9162=Protocol!$V$20,1,B9162+1),B9162)</f>
        <v>1</v>
      </c>
      <c r="C9163" s="1">
        <f>IF(C9162+1=Protocol!$V$21,0,C9162+1)</f>
        <v>13</v>
      </c>
      <c r="D9163" s="1">
        <f t="shared" si="303"/>
        <v>6</v>
      </c>
      <c r="E9163" s="1" t="str">
        <f>INDEX(Protocol[Mark],MATCH(C9163,Protocol[Step],0))</f>
        <v>10Ama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595010006</v>
      </c>
      <c r="H9163" s="134">
        <f>Systematic[[#This Row],[SampleVariableLabel]]+100*Systematic[[#This Row],[State]]</f>
        <v>595011306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596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R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596010001</v>
      </c>
      <c r="H9164" s="134">
        <f>Systematic[[#This Row],[SampleVariableLabel]]+100*Systematic[[#This Row],[State]]</f>
        <v>596010001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596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1Dig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596010002</v>
      </c>
      <c r="H9165" s="134">
        <f>Systematic[[#This Row],[SampleVariableLabel]]+100*Systematic[[#This Row],[State]]</f>
        <v>596010102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596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(D)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596010003</v>
      </c>
      <c r="H9166" s="134">
        <f>Systematic[[#This Row],[SampleVariableLabel]]+100*Systematic[[#This Row],[State]]</f>
        <v>596010203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596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(M.1)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596010004</v>
      </c>
      <c r="H9167" s="134">
        <f>Systematic[[#This Row],[SampleVariableLabel]]+100*Systematic[[#This Row],[State]]</f>
        <v>596010304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596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2Oct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596010005</v>
      </c>
      <c r="H9168" s="134">
        <f>Systematic[[#This Row],[SampleVariableLabel]]+100*Systematic[[#This Row],[State]]</f>
        <v>596010405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596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3M2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596010006</v>
      </c>
      <c r="H9169" s="134">
        <f>Systematic[[#This Row],[SampleVariableLabel]]+100*Systematic[[#This Row],[State]]</f>
        <v>596010506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596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M(c)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596010001</v>
      </c>
      <c r="H9170" s="134">
        <f>Systematic[[#This Row],[SampleVariableLabel]]+100*Systematic[[#This Row],[State]]</f>
        <v>596010601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596</v>
      </c>
      <c r="B9171" s="1">
        <f>IF(C9171=0,IF(B9170=Protocol!$V$20,1,B9170+1),B9170)</f>
        <v>1</v>
      </c>
      <c r="C9171" s="1">
        <f>IF(C9170+1=Protocol!$V$21,0,C9170+1)</f>
        <v>7</v>
      </c>
      <c r="D9171" s="1">
        <f t="shared" si="303"/>
        <v>2</v>
      </c>
      <c r="E9171" s="1" t="str">
        <f>INDEX(Protocol[Mark],MATCH(C9171,Protocol[Step],0))</f>
        <v>4P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596010002</v>
      </c>
      <c r="H9171" s="134">
        <f>Systematic[[#This Row],[SampleVariableLabel]]+100*Systematic[[#This Row],[State]]</f>
        <v>596010702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596</v>
      </c>
      <c r="B9172" s="1">
        <f>IF(C9172=0,IF(B9171=Protocol!$V$20,1,B9171+1),B9171)</f>
        <v>1</v>
      </c>
      <c r="C9172" s="1">
        <f>IF(C9171+1=Protocol!$V$21,0,C9171+1)</f>
        <v>8</v>
      </c>
      <c r="D9172" s="1">
        <f t="shared" si="303"/>
        <v>3</v>
      </c>
      <c r="E9172" s="1" t="str">
        <f>INDEX(Protocol[Mark],MATCH(C9172,Protocol[Step],0))</f>
        <v>5G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596010003</v>
      </c>
      <c r="H9172" s="134">
        <f>Systematic[[#This Row],[SampleVariableLabel]]+100*Systematic[[#This Row],[State]]</f>
        <v>596010803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596</v>
      </c>
      <c r="B9173" s="1">
        <f>IF(C9173=0,IF(B9172=Protocol!$V$20,1,B9172+1),B9172)</f>
        <v>1</v>
      </c>
      <c r="C9173" s="1">
        <f>IF(C9172+1=Protocol!$V$21,0,C9172+1)</f>
        <v>9</v>
      </c>
      <c r="D9173" s="1">
        <f t="shared" si="303"/>
        <v>4</v>
      </c>
      <c r="E9173" s="1" t="str">
        <f>INDEX(Protocol[Mark],MATCH(C9173,Protocol[Step],0))</f>
        <v>6S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596010004</v>
      </c>
      <c r="H9173" s="134">
        <f>Systematic[[#This Row],[SampleVariableLabel]]+100*Systematic[[#This Row],[State]]</f>
        <v>596010904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596</v>
      </c>
      <c r="B9174" s="1">
        <f>IF(C9174=0,IF(B9173=Protocol!$V$20,1,B9173+1),B9173)</f>
        <v>1</v>
      </c>
      <c r="C9174" s="1">
        <f>IF(C9173+1=Protocol!$V$21,0,C9173+1)</f>
        <v>10</v>
      </c>
      <c r="D9174" s="1">
        <f t="shared" si="303"/>
        <v>5</v>
      </c>
      <c r="E9174" s="1" t="str">
        <f>INDEX(Protocol[Mark],MATCH(C9174,Protocol[Step],0))</f>
        <v>7Gp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596010005</v>
      </c>
      <c r="H9174" s="134">
        <f>Systematic[[#This Row],[SampleVariableLabel]]+100*Systematic[[#This Row],[State]]</f>
        <v>596011005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596</v>
      </c>
      <c r="B9175" s="1">
        <f>IF(C9175=0,IF(B9174=Protocol!$V$20,1,B9174+1),B9174)</f>
        <v>1</v>
      </c>
      <c r="C9175" s="1">
        <f>IF(C9174+1=Protocol!$V$21,0,C9174+1)</f>
        <v>11</v>
      </c>
      <c r="D9175" s="1">
        <f t="shared" si="303"/>
        <v>6</v>
      </c>
      <c r="E9175" s="1" t="str">
        <f>INDEX(Protocol[Mark],MATCH(C9175,Protocol[Step],0))</f>
        <v>8U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596010006</v>
      </c>
      <c r="H9175" s="134">
        <f>Systematic[[#This Row],[SampleVariableLabel]]+100*Systematic[[#This Row],[State]]</f>
        <v>596011106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596</v>
      </c>
      <c r="B9176" s="1">
        <f>IF(C9176=0,IF(B9175=Protocol!$V$20,1,B9175+1),B9175)</f>
        <v>1</v>
      </c>
      <c r="C9176" s="1">
        <f>IF(C9175+1=Protocol!$V$21,0,C9175+1)</f>
        <v>12</v>
      </c>
      <c r="D9176" s="1">
        <f t="shared" si="303"/>
        <v>1</v>
      </c>
      <c r="E9176" s="1" t="str">
        <f>INDEX(Protocol[Mark],MATCH(C9176,Protocol[Step],0))</f>
        <v>9Rot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596010001</v>
      </c>
      <c r="H9176" s="134">
        <f>Systematic[[#This Row],[SampleVariableLabel]]+100*Systematic[[#This Row],[State]]</f>
        <v>596011201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596</v>
      </c>
      <c r="B9177" s="1">
        <f>IF(C9177=0,IF(B9176=Protocol!$V$20,1,B9176+1),B9176)</f>
        <v>1</v>
      </c>
      <c r="C9177" s="1">
        <f>IF(C9176+1=Protocol!$V$21,0,C9176+1)</f>
        <v>13</v>
      </c>
      <c r="D9177" s="1">
        <f t="shared" si="303"/>
        <v>2</v>
      </c>
      <c r="E9177" s="1" t="str">
        <f>INDEX(Protocol[Mark],MATCH(C9177,Protocol[Step],0))</f>
        <v>10Ama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596010002</v>
      </c>
      <c r="H9177" s="134">
        <f>Systematic[[#This Row],[SampleVariableLabel]]+100*Systematic[[#This Row],[State]]</f>
        <v>596011302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597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R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597010003</v>
      </c>
      <c r="H9178" s="134">
        <f>Systematic[[#This Row],[SampleVariableLabel]]+100*Systematic[[#This Row],[State]]</f>
        <v>597010003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597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1Dig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597010004</v>
      </c>
      <c r="H9179" s="134">
        <f>Systematic[[#This Row],[SampleVariableLabel]]+100*Systematic[[#This Row],[State]]</f>
        <v>597010104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597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(D)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597010005</v>
      </c>
      <c r="H9180" s="134">
        <f>Systematic[[#This Row],[SampleVariableLabel]]+100*Systematic[[#This Row],[State]]</f>
        <v>597010205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597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(M.1)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597010006</v>
      </c>
      <c r="H9181" s="134">
        <f>Systematic[[#This Row],[SampleVariableLabel]]+100*Systematic[[#This Row],[State]]</f>
        <v>597010306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597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2Oct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597010001</v>
      </c>
      <c r="H9182" s="134">
        <f>Systematic[[#This Row],[SampleVariableLabel]]+100*Systematic[[#This Row],[State]]</f>
        <v>597010401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597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3M2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597010002</v>
      </c>
      <c r="H9183" s="134">
        <f>Systematic[[#This Row],[SampleVariableLabel]]+100*Systematic[[#This Row],[State]]</f>
        <v>597010502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597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M(c)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597010003</v>
      </c>
      <c r="H9184" s="134">
        <f>Systematic[[#This Row],[SampleVariableLabel]]+100*Systematic[[#This Row],[State]]</f>
        <v>597010603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597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4P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597010004</v>
      </c>
      <c r="H9185" s="134">
        <f>Systematic[[#This Row],[SampleVariableLabel]]+100*Systematic[[#This Row],[State]]</f>
        <v>597010704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597</v>
      </c>
      <c r="B9186" s="1">
        <f>IF(C9186=0,IF(B9185=Protocol!$V$20,1,B9185+1),B9185)</f>
        <v>1</v>
      </c>
      <c r="C9186" s="1">
        <f>IF(C9185+1=Protocol!$V$21,0,C9185+1)</f>
        <v>8</v>
      </c>
      <c r="D9186" s="1">
        <f t="shared" si="303"/>
        <v>5</v>
      </c>
      <c r="E9186" s="1" t="str">
        <f>INDEX(Protocol[Mark],MATCH(C9186,Protocol[Step],0))</f>
        <v>5G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597010005</v>
      </c>
      <c r="H9186" s="134">
        <f>Systematic[[#This Row],[SampleVariableLabel]]+100*Systematic[[#This Row],[State]]</f>
        <v>597010805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597</v>
      </c>
      <c r="B9187" s="1">
        <f>IF(C9187=0,IF(B9186=Protocol!$V$20,1,B9186+1),B9186)</f>
        <v>1</v>
      </c>
      <c r="C9187" s="1">
        <f>IF(C9186+1=Protocol!$V$21,0,C9186+1)</f>
        <v>9</v>
      </c>
      <c r="D9187" s="1">
        <f t="shared" si="303"/>
        <v>6</v>
      </c>
      <c r="E9187" s="1" t="str">
        <f>INDEX(Protocol[Mark],MATCH(C9187,Protocol[Step],0))</f>
        <v>6S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597010006</v>
      </c>
      <c r="H9187" s="134">
        <f>Systematic[[#This Row],[SampleVariableLabel]]+100*Systematic[[#This Row],[State]]</f>
        <v>597010906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597</v>
      </c>
      <c r="B9188" s="1">
        <f>IF(C9188=0,IF(B9187=Protocol!$V$20,1,B9187+1),B9187)</f>
        <v>1</v>
      </c>
      <c r="C9188" s="1">
        <f>IF(C9187+1=Protocol!$V$21,0,C9187+1)</f>
        <v>10</v>
      </c>
      <c r="D9188" s="1">
        <f t="shared" si="303"/>
        <v>1</v>
      </c>
      <c r="E9188" s="1" t="str">
        <f>INDEX(Protocol[Mark],MATCH(C9188,Protocol[Step],0))</f>
        <v>7Gp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597010001</v>
      </c>
      <c r="H9188" s="134">
        <f>Systematic[[#This Row],[SampleVariableLabel]]+100*Systematic[[#This Row],[State]]</f>
        <v>597011001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597</v>
      </c>
      <c r="B9189" s="1">
        <f>IF(C9189=0,IF(B9188=Protocol!$V$20,1,B9188+1),B9188)</f>
        <v>1</v>
      </c>
      <c r="C9189" s="1">
        <f>IF(C9188+1=Protocol!$V$21,0,C9188+1)</f>
        <v>11</v>
      </c>
      <c r="D9189" s="1">
        <f t="shared" si="303"/>
        <v>2</v>
      </c>
      <c r="E9189" s="1" t="str">
        <f>INDEX(Protocol[Mark],MATCH(C9189,Protocol[Step],0))</f>
        <v>8U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597010002</v>
      </c>
      <c r="H9189" s="134">
        <f>Systematic[[#This Row],[SampleVariableLabel]]+100*Systematic[[#This Row],[State]]</f>
        <v>597011102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597</v>
      </c>
      <c r="B9190" s="1">
        <f>IF(C9190=0,IF(B9189=Protocol!$V$20,1,B9189+1),B9189)</f>
        <v>1</v>
      </c>
      <c r="C9190" s="1">
        <f>IF(C9189+1=Protocol!$V$21,0,C9189+1)</f>
        <v>12</v>
      </c>
      <c r="D9190" s="1">
        <f t="shared" si="303"/>
        <v>3</v>
      </c>
      <c r="E9190" s="1" t="str">
        <f>INDEX(Protocol[Mark],MATCH(C9190,Protocol[Step],0))</f>
        <v>9Rot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597010003</v>
      </c>
      <c r="H9190" s="134">
        <f>Systematic[[#This Row],[SampleVariableLabel]]+100*Systematic[[#This Row],[State]]</f>
        <v>597011203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597</v>
      </c>
      <c r="B9191" s="1">
        <f>IF(C9191=0,IF(B9190=Protocol!$V$20,1,B9190+1),B9190)</f>
        <v>1</v>
      </c>
      <c r="C9191" s="1">
        <f>IF(C9190+1=Protocol!$V$21,0,C9190+1)</f>
        <v>13</v>
      </c>
      <c r="D9191" s="1">
        <f t="shared" si="303"/>
        <v>4</v>
      </c>
      <c r="E9191" s="1" t="str">
        <f>INDEX(Protocol[Mark],MATCH(C9191,Protocol[Step],0))</f>
        <v>10Ama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597010004</v>
      </c>
      <c r="H9191" s="134">
        <f>Systematic[[#This Row],[SampleVariableLabel]]+100*Systematic[[#This Row],[State]]</f>
        <v>597011304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598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R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598010005</v>
      </c>
      <c r="H9192" s="134">
        <f>Systematic[[#This Row],[SampleVariableLabel]]+100*Systematic[[#This Row],[State]]</f>
        <v>598010005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598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1Dig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598010006</v>
      </c>
      <c r="H9193" s="134">
        <f>Systematic[[#This Row],[SampleVariableLabel]]+100*Systematic[[#This Row],[State]]</f>
        <v>598010106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598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(D)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598010001</v>
      </c>
      <c r="H9194" s="134">
        <f>Systematic[[#This Row],[SampleVariableLabel]]+100*Systematic[[#This Row],[State]]</f>
        <v>598010201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598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(M.1)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598010002</v>
      </c>
      <c r="H9195" s="134">
        <f>Systematic[[#This Row],[SampleVariableLabel]]+100*Systematic[[#This Row],[State]]</f>
        <v>598010302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598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2Oct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598010003</v>
      </c>
      <c r="H9196" s="134">
        <f>Systematic[[#This Row],[SampleVariableLabel]]+100*Systematic[[#This Row],[State]]</f>
        <v>598010403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598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3M2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598010004</v>
      </c>
      <c r="H9197" s="134">
        <f>Systematic[[#This Row],[SampleVariableLabel]]+100*Systematic[[#This Row],[State]]</f>
        <v>598010504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598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M(c)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598010005</v>
      </c>
      <c r="H9198" s="134">
        <f>Systematic[[#This Row],[SampleVariableLabel]]+100*Systematic[[#This Row],[State]]</f>
        <v>598010605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598</v>
      </c>
      <c r="B9199" s="1">
        <f>IF(C9199=0,IF(B9198=Protocol!$V$20,1,B9198+1),B9198)</f>
        <v>1</v>
      </c>
      <c r="C9199" s="1">
        <f>IF(C9198+1=Protocol!$V$21,0,C9198+1)</f>
        <v>7</v>
      </c>
      <c r="D9199" s="1">
        <f t="shared" si="303"/>
        <v>6</v>
      </c>
      <c r="E9199" s="1" t="str">
        <f>INDEX(Protocol[Mark],MATCH(C9199,Protocol[Step],0))</f>
        <v>4P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598010006</v>
      </c>
      <c r="H9199" s="134">
        <f>Systematic[[#This Row],[SampleVariableLabel]]+100*Systematic[[#This Row],[State]]</f>
        <v>598010706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598</v>
      </c>
      <c r="B9200" s="1">
        <f>IF(C9200=0,IF(B9199=Protocol!$V$20,1,B9199+1),B9199)</f>
        <v>1</v>
      </c>
      <c r="C9200" s="1">
        <f>IF(C9199+1=Protocol!$V$21,0,C9199+1)</f>
        <v>8</v>
      </c>
      <c r="D9200" s="1">
        <f t="shared" si="303"/>
        <v>1</v>
      </c>
      <c r="E9200" s="1" t="str">
        <f>INDEX(Protocol[Mark],MATCH(C9200,Protocol[Step],0))</f>
        <v>5G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598010001</v>
      </c>
      <c r="H9200" s="134">
        <f>Systematic[[#This Row],[SampleVariableLabel]]+100*Systematic[[#This Row],[State]]</f>
        <v>598010801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598</v>
      </c>
      <c r="B9201" s="1">
        <f>IF(C9201=0,IF(B9200=Protocol!$V$20,1,B9200+1),B9200)</f>
        <v>1</v>
      </c>
      <c r="C9201" s="1">
        <f>IF(C9200+1=Protocol!$V$21,0,C9200+1)</f>
        <v>9</v>
      </c>
      <c r="D9201" s="1">
        <f t="shared" si="303"/>
        <v>2</v>
      </c>
      <c r="E9201" s="1" t="str">
        <f>INDEX(Protocol[Mark],MATCH(C9201,Protocol[Step],0))</f>
        <v>6S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598010002</v>
      </c>
      <c r="H9201" s="134">
        <f>Systematic[[#This Row],[SampleVariableLabel]]+100*Systematic[[#This Row],[State]]</f>
        <v>598010902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598</v>
      </c>
      <c r="B9202" s="1">
        <f>IF(C9202=0,IF(B9201=Protocol!$V$20,1,B9201+1),B9201)</f>
        <v>1</v>
      </c>
      <c r="C9202" s="1">
        <f>IF(C9201+1=Protocol!$V$21,0,C9201+1)</f>
        <v>10</v>
      </c>
      <c r="D9202" s="1">
        <f t="shared" si="303"/>
        <v>3</v>
      </c>
      <c r="E9202" s="1" t="str">
        <f>INDEX(Protocol[Mark],MATCH(C9202,Protocol[Step],0))</f>
        <v>7Gp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598010003</v>
      </c>
      <c r="H9202" s="134">
        <f>Systematic[[#This Row],[SampleVariableLabel]]+100*Systematic[[#This Row],[State]]</f>
        <v>598011003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598</v>
      </c>
      <c r="B9203" s="1">
        <f>IF(C9203=0,IF(B9202=Protocol!$V$20,1,B9202+1),B9202)</f>
        <v>1</v>
      </c>
      <c r="C9203" s="1">
        <f>IF(C9202+1=Protocol!$V$21,0,C9202+1)</f>
        <v>11</v>
      </c>
      <c r="D9203" s="1">
        <f t="shared" si="303"/>
        <v>4</v>
      </c>
      <c r="E9203" s="1" t="str">
        <f>INDEX(Protocol[Mark],MATCH(C9203,Protocol[Step],0))</f>
        <v>8U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598010004</v>
      </c>
      <c r="H9203" s="134">
        <f>Systematic[[#This Row],[SampleVariableLabel]]+100*Systematic[[#This Row],[State]]</f>
        <v>598011104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598</v>
      </c>
      <c r="B9204" s="1">
        <f>IF(C9204=0,IF(B9203=Protocol!$V$20,1,B9203+1),B9203)</f>
        <v>1</v>
      </c>
      <c r="C9204" s="1">
        <f>IF(C9203+1=Protocol!$V$21,0,C9203+1)</f>
        <v>12</v>
      </c>
      <c r="D9204" s="1">
        <f t="shared" si="303"/>
        <v>5</v>
      </c>
      <c r="E9204" s="1" t="str">
        <f>INDEX(Protocol[Mark],MATCH(C9204,Protocol[Step],0))</f>
        <v>9Rot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598010005</v>
      </c>
      <c r="H9204" s="134">
        <f>Systematic[[#This Row],[SampleVariableLabel]]+100*Systematic[[#This Row],[State]]</f>
        <v>598011205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598</v>
      </c>
      <c r="B9205" s="1">
        <f>IF(C9205=0,IF(B9204=Protocol!$V$20,1,B9204+1),B9204)</f>
        <v>1</v>
      </c>
      <c r="C9205" s="1">
        <f>IF(C9204+1=Protocol!$V$21,0,C9204+1)</f>
        <v>13</v>
      </c>
      <c r="D9205" s="1">
        <f t="shared" si="303"/>
        <v>6</v>
      </c>
      <c r="E9205" s="1" t="str">
        <f>INDEX(Protocol[Mark],MATCH(C9205,Protocol[Step],0))</f>
        <v>10Ama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598010006</v>
      </c>
      <c r="H9205" s="134">
        <f>Systematic[[#This Row],[SampleVariableLabel]]+100*Systematic[[#This Row],[State]]</f>
        <v>598011306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599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R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599010001</v>
      </c>
      <c r="H9206" s="134">
        <f>Systematic[[#This Row],[SampleVariableLabel]]+100*Systematic[[#This Row],[State]]</f>
        <v>599010001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599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1Dig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599010002</v>
      </c>
      <c r="H9207" s="134">
        <f>Systematic[[#This Row],[SampleVariableLabel]]+100*Systematic[[#This Row],[State]]</f>
        <v>599010102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599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(D)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599010003</v>
      </c>
      <c r="H9208" s="134">
        <f>Systematic[[#This Row],[SampleVariableLabel]]+100*Systematic[[#This Row],[State]]</f>
        <v>599010203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599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(M.1)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599010004</v>
      </c>
      <c r="H9209" s="134">
        <f>Systematic[[#This Row],[SampleVariableLabel]]+100*Systematic[[#This Row],[State]]</f>
        <v>599010304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599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2Oct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599010005</v>
      </c>
      <c r="H9210" s="134">
        <f>Systematic[[#This Row],[SampleVariableLabel]]+100*Systematic[[#This Row],[State]]</f>
        <v>599010405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599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3M2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599010006</v>
      </c>
      <c r="H9211" s="134">
        <f>Systematic[[#This Row],[SampleVariableLabel]]+100*Systematic[[#This Row],[State]]</f>
        <v>599010506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599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M(c)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599010001</v>
      </c>
      <c r="H9212" s="134">
        <f>Systematic[[#This Row],[SampleVariableLabel]]+100*Systematic[[#This Row],[State]]</f>
        <v>599010601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599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4P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599010002</v>
      </c>
      <c r="H9213" s="134">
        <f>Systematic[[#This Row],[SampleVariableLabel]]+100*Systematic[[#This Row],[State]]</f>
        <v>599010702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599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5G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599010003</v>
      </c>
      <c r="H9214" s="134">
        <f>Systematic[[#This Row],[SampleVariableLabel]]+100*Systematic[[#This Row],[State]]</f>
        <v>599010803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599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6S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599010004</v>
      </c>
      <c r="H9215" s="134">
        <f>Systematic[[#This Row],[SampleVariableLabel]]+100*Systematic[[#This Row],[State]]</f>
        <v>599010904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599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7Gp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599010005</v>
      </c>
      <c r="H9216" s="134">
        <f>Systematic[[#This Row],[SampleVariableLabel]]+100*Systematic[[#This Row],[State]]</f>
        <v>599011005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599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8U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599010006</v>
      </c>
      <c r="H9217" s="134">
        <f>Systematic[[#This Row],[SampleVariableLabel]]+100*Systematic[[#This Row],[State]]</f>
        <v>599011106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599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9Rot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599010001</v>
      </c>
      <c r="H9218" s="134">
        <f>Systematic[[#This Row],[SampleVariableLabel]]+100*Systematic[[#This Row],[State]]</f>
        <v>599011201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599</v>
      </c>
      <c r="B9219" s="1">
        <f>IF(C9219=0,IF(B9218=Protocol!$V$20,1,B9218+1),B9218)</f>
        <v>1</v>
      </c>
      <c r="C9219" s="1">
        <f>IF(C9218+1=Protocol!$V$21,0,C9218+1)</f>
        <v>13</v>
      </c>
      <c r="D9219" s="1">
        <f t="shared" ref="D9219:D9282" si="305">IF(D9218=nVariables,1,D9218+1)</f>
        <v>2</v>
      </c>
      <c r="E9219" s="1" t="str">
        <f>INDEX(Protocol[Mark],MATCH(C9219,Protocol[Step],0))</f>
        <v>10Ama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599010002</v>
      </c>
      <c r="H9219" s="134">
        <f>Systematic[[#This Row],[SampleVariableLabel]]+100*Systematic[[#This Row],[State]]</f>
        <v>599011302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600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R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600010003</v>
      </c>
      <c r="H9220" s="134">
        <f>Systematic[[#This Row],[SampleVariableLabel]]+100*Systematic[[#This Row],[State]]</f>
        <v>600010003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600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1Dig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600010004</v>
      </c>
      <c r="H9221" s="134">
        <f>Systematic[[#This Row],[SampleVariableLabel]]+100*Systematic[[#This Row],[State]]</f>
        <v>600010104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600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(D)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600010005</v>
      </c>
      <c r="H9222" s="134">
        <f>Systematic[[#This Row],[SampleVariableLabel]]+100*Systematic[[#This Row],[State]]</f>
        <v>600010205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600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(M.1)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600010006</v>
      </c>
      <c r="H9223" s="134">
        <f>Systematic[[#This Row],[SampleVariableLabel]]+100*Systematic[[#This Row],[State]]</f>
        <v>600010306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600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2Oct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600010001</v>
      </c>
      <c r="H9224" s="134">
        <f>Systematic[[#This Row],[SampleVariableLabel]]+100*Systematic[[#This Row],[State]]</f>
        <v>600010401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600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3M2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600010002</v>
      </c>
      <c r="H9225" s="134">
        <f>Systematic[[#This Row],[SampleVariableLabel]]+100*Systematic[[#This Row],[State]]</f>
        <v>600010502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600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M(c)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600010003</v>
      </c>
      <c r="H9226" s="134">
        <f>Systematic[[#This Row],[SampleVariableLabel]]+100*Systematic[[#This Row],[State]]</f>
        <v>600010603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600</v>
      </c>
      <c r="B9227" s="1">
        <f>IF(C9227=0,IF(B9226=Protocol!$V$20,1,B9226+1),B9226)</f>
        <v>1</v>
      </c>
      <c r="C9227" s="1">
        <f>IF(C9226+1=Protocol!$V$21,0,C9226+1)</f>
        <v>7</v>
      </c>
      <c r="D9227" s="1">
        <f t="shared" si="305"/>
        <v>4</v>
      </c>
      <c r="E9227" s="1" t="str">
        <f>INDEX(Protocol[Mark],MATCH(C9227,Protocol[Step],0))</f>
        <v>4P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600010004</v>
      </c>
      <c r="H9227" s="134">
        <f>Systematic[[#This Row],[SampleVariableLabel]]+100*Systematic[[#This Row],[State]]</f>
        <v>600010704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600</v>
      </c>
      <c r="B9228" s="1">
        <f>IF(C9228=0,IF(B9227=Protocol!$V$20,1,B9227+1),B9227)</f>
        <v>1</v>
      </c>
      <c r="C9228" s="1">
        <f>IF(C9227+1=Protocol!$V$21,0,C9227+1)</f>
        <v>8</v>
      </c>
      <c r="D9228" s="1">
        <f t="shared" si="305"/>
        <v>5</v>
      </c>
      <c r="E9228" s="1" t="str">
        <f>INDEX(Protocol[Mark],MATCH(C9228,Protocol[Step],0))</f>
        <v>5G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600010005</v>
      </c>
      <c r="H9228" s="134">
        <f>Systematic[[#This Row],[SampleVariableLabel]]+100*Systematic[[#This Row],[State]]</f>
        <v>600010805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600</v>
      </c>
      <c r="B9229" s="1">
        <f>IF(C9229=0,IF(B9228=Protocol!$V$20,1,B9228+1),B9228)</f>
        <v>1</v>
      </c>
      <c r="C9229" s="1">
        <f>IF(C9228+1=Protocol!$V$21,0,C9228+1)</f>
        <v>9</v>
      </c>
      <c r="D9229" s="1">
        <f t="shared" si="305"/>
        <v>6</v>
      </c>
      <c r="E9229" s="1" t="str">
        <f>INDEX(Protocol[Mark],MATCH(C9229,Protocol[Step],0))</f>
        <v>6S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600010006</v>
      </c>
      <c r="H9229" s="134">
        <f>Systematic[[#This Row],[SampleVariableLabel]]+100*Systematic[[#This Row],[State]]</f>
        <v>600010906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600</v>
      </c>
      <c r="B9230" s="1">
        <f>IF(C9230=0,IF(B9229=Protocol!$V$20,1,B9229+1),B9229)</f>
        <v>1</v>
      </c>
      <c r="C9230" s="1">
        <f>IF(C9229+1=Protocol!$V$21,0,C9229+1)</f>
        <v>10</v>
      </c>
      <c r="D9230" s="1">
        <f t="shared" si="305"/>
        <v>1</v>
      </c>
      <c r="E9230" s="1" t="str">
        <f>INDEX(Protocol[Mark],MATCH(C9230,Protocol[Step],0))</f>
        <v>7Gp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600010001</v>
      </c>
      <c r="H9230" s="134">
        <f>Systematic[[#This Row],[SampleVariableLabel]]+100*Systematic[[#This Row],[State]]</f>
        <v>600011001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600</v>
      </c>
      <c r="B9231" s="1">
        <f>IF(C9231=0,IF(B9230=Protocol!$V$20,1,B9230+1),B9230)</f>
        <v>1</v>
      </c>
      <c r="C9231" s="1">
        <f>IF(C9230+1=Protocol!$V$21,0,C9230+1)</f>
        <v>11</v>
      </c>
      <c r="D9231" s="1">
        <f t="shared" si="305"/>
        <v>2</v>
      </c>
      <c r="E9231" s="1" t="str">
        <f>INDEX(Protocol[Mark],MATCH(C9231,Protocol[Step],0))</f>
        <v>8U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600010002</v>
      </c>
      <c r="H9231" s="134">
        <f>Systematic[[#This Row],[SampleVariableLabel]]+100*Systematic[[#This Row],[State]]</f>
        <v>600011102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600</v>
      </c>
      <c r="B9232" s="1">
        <f>IF(C9232=0,IF(B9231=Protocol!$V$20,1,B9231+1),B9231)</f>
        <v>1</v>
      </c>
      <c r="C9232" s="1">
        <f>IF(C9231+1=Protocol!$V$21,0,C9231+1)</f>
        <v>12</v>
      </c>
      <c r="D9232" s="1">
        <f t="shared" si="305"/>
        <v>3</v>
      </c>
      <c r="E9232" s="1" t="str">
        <f>INDEX(Protocol[Mark],MATCH(C9232,Protocol[Step],0))</f>
        <v>9Rot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600010003</v>
      </c>
      <c r="H9232" s="134">
        <f>Systematic[[#This Row],[SampleVariableLabel]]+100*Systematic[[#This Row],[State]]</f>
        <v>600011203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600</v>
      </c>
      <c r="B9233" s="1">
        <f>IF(C9233=0,IF(B9232=Protocol!$V$20,1,B9232+1),B9232)</f>
        <v>1</v>
      </c>
      <c r="C9233" s="1">
        <f>IF(C9232+1=Protocol!$V$21,0,C9232+1)</f>
        <v>13</v>
      </c>
      <c r="D9233" s="1">
        <f t="shared" si="305"/>
        <v>4</v>
      </c>
      <c r="E9233" s="1" t="str">
        <f>INDEX(Protocol[Mark],MATCH(C9233,Protocol[Step],0))</f>
        <v>10Ama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600010004</v>
      </c>
      <c r="H9233" s="134">
        <f>Systematic[[#This Row],[SampleVariableLabel]]+100*Systematic[[#This Row],[State]]</f>
        <v>600011304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601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R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601010005</v>
      </c>
      <c r="H9234" s="134">
        <f>Systematic[[#This Row],[SampleVariableLabel]]+100*Systematic[[#This Row],[State]]</f>
        <v>601010005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601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601010006</v>
      </c>
      <c r="H9235" s="134">
        <f>Systematic[[#This Row],[SampleVariableLabel]]+100*Systematic[[#This Row],[State]]</f>
        <v>601010106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601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(D)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601010001</v>
      </c>
      <c r="H9236" s="134">
        <f>Systematic[[#This Row],[SampleVariableLabel]]+100*Systematic[[#This Row],[State]]</f>
        <v>601010201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601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(M.1)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601010002</v>
      </c>
      <c r="H9237" s="134">
        <f>Systematic[[#This Row],[SampleVariableLabel]]+100*Systematic[[#This Row],[State]]</f>
        <v>601010302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601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601010003</v>
      </c>
      <c r="H9238" s="134">
        <f>Systematic[[#This Row],[SampleVariableLabel]]+100*Systematic[[#This Row],[State]]</f>
        <v>601010403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601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601010004</v>
      </c>
      <c r="H9239" s="134">
        <f>Systematic[[#This Row],[SampleVariableLabel]]+100*Systematic[[#This Row],[State]]</f>
        <v>601010504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601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M(c)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601010005</v>
      </c>
      <c r="H9240" s="134">
        <f>Systematic[[#This Row],[SampleVariableLabel]]+100*Systematic[[#This Row],[State]]</f>
        <v>601010605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601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4P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601010006</v>
      </c>
      <c r="H9241" s="134">
        <f>Systematic[[#This Row],[SampleVariableLabel]]+100*Systematic[[#This Row],[State]]</f>
        <v>601010706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601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5G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601010001</v>
      </c>
      <c r="H9242" s="134">
        <f>Systematic[[#This Row],[SampleVariableLabel]]+100*Systematic[[#This Row],[State]]</f>
        <v>601010801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601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6S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601010002</v>
      </c>
      <c r="H9243" s="134">
        <f>Systematic[[#This Row],[SampleVariableLabel]]+100*Systematic[[#This Row],[State]]</f>
        <v>601010902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601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7Gp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601010003</v>
      </c>
      <c r="H9244" s="134">
        <f>Systematic[[#This Row],[SampleVariableLabel]]+100*Systematic[[#This Row],[State]]</f>
        <v>601011003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601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8U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601010004</v>
      </c>
      <c r="H9245" s="134">
        <f>Systematic[[#This Row],[SampleVariableLabel]]+100*Systematic[[#This Row],[State]]</f>
        <v>601011104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601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9Rot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601010005</v>
      </c>
      <c r="H9246" s="134">
        <f>Systematic[[#This Row],[SampleVariableLabel]]+100*Systematic[[#This Row],[State]]</f>
        <v>601011205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601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10Ama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601010006</v>
      </c>
      <c r="H9247" s="134">
        <f>Systematic[[#This Row],[SampleVariableLabel]]+100*Systematic[[#This Row],[State]]</f>
        <v>601011306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602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R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602010001</v>
      </c>
      <c r="H9248" s="134">
        <f>Systematic[[#This Row],[SampleVariableLabel]]+100*Systematic[[#This Row],[State]]</f>
        <v>602010001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602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1Dig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602010002</v>
      </c>
      <c r="H9249" s="134">
        <f>Systematic[[#This Row],[SampleVariableLabel]]+100*Systematic[[#This Row],[State]]</f>
        <v>602010102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602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(D)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602010003</v>
      </c>
      <c r="H9250" s="134">
        <f>Systematic[[#This Row],[SampleVariableLabel]]+100*Systematic[[#This Row],[State]]</f>
        <v>602010203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602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(M.1)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602010004</v>
      </c>
      <c r="H9251" s="134">
        <f>Systematic[[#This Row],[SampleVariableLabel]]+100*Systematic[[#This Row],[State]]</f>
        <v>602010304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602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2Oct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602010005</v>
      </c>
      <c r="H9252" s="134">
        <f>Systematic[[#This Row],[SampleVariableLabel]]+100*Systematic[[#This Row],[State]]</f>
        <v>602010405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602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3M2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602010006</v>
      </c>
      <c r="H9253" s="134">
        <f>Systematic[[#This Row],[SampleVariableLabel]]+100*Systematic[[#This Row],[State]]</f>
        <v>602010506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602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M(c)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602010001</v>
      </c>
      <c r="H9254" s="134">
        <f>Systematic[[#This Row],[SampleVariableLabel]]+100*Systematic[[#This Row],[State]]</f>
        <v>602010601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602</v>
      </c>
      <c r="B9255" s="1">
        <f>IF(C9255=0,IF(B9254=Protocol!$V$20,1,B9254+1),B9254)</f>
        <v>1</v>
      </c>
      <c r="C9255" s="1">
        <f>IF(C9254+1=Protocol!$V$21,0,C9254+1)</f>
        <v>7</v>
      </c>
      <c r="D9255" s="1">
        <f t="shared" si="305"/>
        <v>2</v>
      </c>
      <c r="E9255" s="1" t="str">
        <f>INDEX(Protocol[Mark],MATCH(C9255,Protocol[Step],0))</f>
        <v>4P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602010002</v>
      </c>
      <c r="H9255" s="134">
        <f>Systematic[[#This Row],[SampleVariableLabel]]+100*Systematic[[#This Row],[State]]</f>
        <v>602010702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602</v>
      </c>
      <c r="B9256" s="1">
        <f>IF(C9256=0,IF(B9255=Protocol!$V$20,1,B9255+1),B9255)</f>
        <v>1</v>
      </c>
      <c r="C9256" s="1">
        <f>IF(C9255+1=Protocol!$V$21,0,C9255+1)</f>
        <v>8</v>
      </c>
      <c r="D9256" s="1">
        <f t="shared" si="305"/>
        <v>3</v>
      </c>
      <c r="E9256" s="1" t="str">
        <f>INDEX(Protocol[Mark],MATCH(C9256,Protocol[Step],0))</f>
        <v>5G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602010003</v>
      </c>
      <c r="H9256" s="134">
        <f>Systematic[[#This Row],[SampleVariableLabel]]+100*Systematic[[#This Row],[State]]</f>
        <v>602010803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602</v>
      </c>
      <c r="B9257" s="1">
        <f>IF(C9257=0,IF(B9256=Protocol!$V$20,1,B9256+1),B9256)</f>
        <v>1</v>
      </c>
      <c r="C9257" s="1">
        <f>IF(C9256+1=Protocol!$V$21,0,C9256+1)</f>
        <v>9</v>
      </c>
      <c r="D9257" s="1">
        <f t="shared" si="305"/>
        <v>4</v>
      </c>
      <c r="E9257" s="1" t="str">
        <f>INDEX(Protocol[Mark],MATCH(C9257,Protocol[Step],0))</f>
        <v>6S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602010004</v>
      </c>
      <c r="H9257" s="134">
        <f>Systematic[[#This Row],[SampleVariableLabel]]+100*Systematic[[#This Row],[State]]</f>
        <v>602010904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602</v>
      </c>
      <c r="B9258" s="1">
        <f>IF(C9258=0,IF(B9257=Protocol!$V$20,1,B9257+1),B9257)</f>
        <v>1</v>
      </c>
      <c r="C9258" s="1">
        <f>IF(C9257+1=Protocol!$V$21,0,C9257+1)</f>
        <v>10</v>
      </c>
      <c r="D9258" s="1">
        <f t="shared" si="305"/>
        <v>5</v>
      </c>
      <c r="E9258" s="1" t="str">
        <f>INDEX(Protocol[Mark],MATCH(C9258,Protocol[Step],0))</f>
        <v>7Gp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602010005</v>
      </c>
      <c r="H9258" s="134">
        <f>Systematic[[#This Row],[SampleVariableLabel]]+100*Systematic[[#This Row],[State]]</f>
        <v>602011005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602</v>
      </c>
      <c r="B9259" s="1">
        <f>IF(C9259=0,IF(B9258=Protocol!$V$20,1,B9258+1),B9258)</f>
        <v>1</v>
      </c>
      <c r="C9259" s="1">
        <f>IF(C9258+1=Protocol!$V$21,0,C9258+1)</f>
        <v>11</v>
      </c>
      <c r="D9259" s="1">
        <f t="shared" si="305"/>
        <v>6</v>
      </c>
      <c r="E9259" s="1" t="str">
        <f>INDEX(Protocol[Mark],MATCH(C9259,Protocol[Step],0))</f>
        <v>8U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602010006</v>
      </c>
      <c r="H9259" s="134">
        <f>Systematic[[#This Row],[SampleVariableLabel]]+100*Systematic[[#This Row],[State]]</f>
        <v>602011106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602</v>
      </c>
      <c r="B9260" s="1">
        <f>IF(C9260=0,IF(B9259=Protocol!$V$20,1,B9259+1),B9259)</f>
        <v>1</v>
      </c>
      <c r="C9260" s="1">
        <f>IF(C9259+1=Protocol!$V$21,0,C9259+1)</f>
        <v>12</v>
      </c>
      <c r="D9260" s="1">
        <f t="shared" si="305"/>
        <v>1</v>
      </c>
      <c r="E9260" s="1" t="str">
        <f>INDEX(Protocol[Mark],MATCH(C9260,Protocol[Step],0))</f>
        <v>9Rot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602010001</v>
      </c>
      <c r="H9260" s="134">
        <f>Systematic[[#This Row],[SampleVariableLabel]]+100*Systematic[[#This Row],[State]]</f>
        <v>602011201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602</v>
      </c>
      <c r="B9261" s="1">
        <f>IF(C9261=0,IF(B9260=Protocol!$V$20,1,B9260+1),B9260)</f>
        <v>1</v>
      </c>
      <c r="C9261" s="1">
        <f>IF(C9260+1=Protocol!$V$21,0,C9260+1)</f>
        <v>13</v>
      </c>
      <c r="D9261" s="1">
        <f t="shared" si="305"/>
        <v>2</v>
      </c>
      <c r="E9261" s="1" t="str">
        <f>INDEX(Protocol[Mark],MATCH(C9261,Protocol[Step],0))</f>
        <v>10Ama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602010002</v>
      </c>
      <c r="H9261" s="134">
        <f>Systematic[[#This Row],[SampleVariableLabel]]+100*Systematic[[#This Row],[State]]</f>
        <v>602011302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603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R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603010003</v>
      </c>
      <c r="H9262" s="134">
        <f>Systematic[[#This Row],[SampleVariableLabel]]+100*Systematic[[#This Row],[State]]</f>
        <v>603010003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603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1Dig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603010004</v>
      </c>
      <c r="H9263" s="134">
        <f>Systematic[[#This Row],[SampleVariableLabel]]+100*Systematic[[#This Row],[State]]</f>
        <v>603010104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603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(D)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603010005</v>
      </c>
      <c r="H9264" s="134">
        <f>Systematic[[#This Row],[SampleVariableLabel]]+100*Systematic[[#This Row],[State]]</f>
        <v>603010205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603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(M.1)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603010006</v>
      </c>
      <c r="H9265" s="134">
        <f>Systematic[[#This Row],[SampleVariableLabel]]+100*Systematic[[#This Row],[State]]</f>
        <v>603010306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603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2Oct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603010001</v>
      </c>
      <c r="H9266" s="134">
        <f>Systematic[[#This Row],[SampleVariableLabel]]+100*Systematic[[#This Row],[State]]</f>
        <v>603010401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603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3M2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603010002</v>
      </c>
      <c r="H9267" s="134">
        <f>Systematic[[#This Row],[SampleVariableLabel]]+100*Systematic[[#This Row],[State]]</f>
        <v>603010502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603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M(c)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603010003</v>
      </c>
      <c r="H9268" s="134">
        <f>Systematic[[#This Row],[SampleVariableLabel]]+100*Systematic[[#This Row],[State]]</f>
        <v>603010603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603</v>
      </c>
      <c r="B9269" s="1">
        <f>IF(C9269=0,IF(B9268=Protocol!$V$20,1,B9268+1),B9268)</f>
        <v>1</v>
      </c>
      <c r="C9269" s="1">
        <f>IF(C9268+1=Protocol!$V$21,0,C9268+1)</f>
        <v>7</v>
      </c>
      <c r="D9269" s="1">
        <f t="shared" si="305"/>
        <v>4</v>
      </c>
      <c r="E9269" s="1" t="str">
        <f>INDEX(Protocol[Mark],MATCH(C9269,Protocol[Step],0))</f>
        <v>4P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603010004</v>
      </c>
      <c r="H9269" s="134">
        <f>Systematic[[#This Row],[SampleVariableLabel]]+100*Systematic[[#This Row],[State]]</f>
        <v>603010704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603</v>
      </c>
      <c r="B9270" s="1">
        <f>IF(C9270=0,IF(B9269=Protocol!$V$20,1,B9269+1),B9269)</f>
        <v>1</v>
      </c>
      <c r="C9270" s="1">
        <f>IF(C9269+1=Protocol!$V$21,0,C9269+1)</f>
        <v>8</v>
      </c>
      <c r="D9270" s="1">
        <f t="shared" si="305"/>
        <v>5</v>
      </c>
      <c r="E9270" s="1" t="str">
        <f>INDEX(Protocol[Mark],MATCH(C9270,Protocol[Step],0))</f>
        <v>5G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603010005</v>
      </c>
      <c r="H9270" s="134">
        <f>Systematic[[#This Row],[SampleVariableLabel]]+100*Systematic[[#This Row],[State]]</f>
        <v>603010805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603</v>
      </c>
      <c r="B9271" s="1">
        <f>IF(C9271=0,IF(B9270=Protocol!$V$20,1,B9270+1),B9270)</f>
        <v>1</v>
      </c>
      <c r="C9271" s="1">
        <f>IF(C9270+1=Protocol!$V$21,0,C9270+1)</f>
        <v>9</v>
      </c>
      <c r="D9271" s="1">
        <f t="shared" si="305"/>
        <v>6</v>
      </c>
      <c r="E9271" s="1" t="str">
        <f>INDEX(Protocol[Mark],MATCH(C9271,Protocol[Step],0))</f>
        <v>6S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603010006</v>
      </c>
      <c r="H9271" s="134">
        <f>Systematic[[#This Row],[SampleVariableLabel]]+100*Systematic[[#This Row],[State]]</f>
        <v>603010906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603</v>
      </c>
      <c r="B9272" s="1">
        <f>IF(C9272=0,IF(B9271=Protocol!$V$20,1,B9271+1),B9271)</f>
        <v>1</v>
      </c>
      <c r="C9272" s="1">
        <f>IF(C9271+1=Protocol!$V$21,0,C9271+1)</f>
        <v>10</v>
      </c>
      <c r="D9272" s="1">
        <f t="shared" si="305"/>
        <v>1</v>
      </c>
      <c r="E9272" s="1" t="str">
        <f>INDEX(Protocol[Mark],MATCH(C9272,Protocol[Step],0))</f>
        <v>7Gp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603010001</v>
      </c>
      <c r="H9272" s="134">
        <f>Systematic[[#This Row],[SampleVariableLabel]]+100*Systematic[[#This Row],[State]]</f>
        <v>603011001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603</v>
      </c>
      <c r="B9273" s="1">
        <f>IF(C9273=0,IF(B9272=Protocol!$V$20,1,B9272+1),B9272)</f>
        <v>1</v>
      </c>
      <c r="C9273" s="1">
        <f>IF(C9272+1=Protocol!$V$21,0,C9272+1)</f>
        <v>11</v>
      </c>
      <c r="D9273" s="1">
        <f t="shared" si="305"/>
        <v>2</v>
      </c>
      <c r="E9273" s="1" t="str">
        <f>INDEX(Protocol[Mark],MATCH(C9273,Protocol[Step],0))</f>
        <v>8U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603010002</v>
      </c>
      <c r="H9273" s="134">
        <f>Systematic[[#This Row],[SampleVariableLabel]]+100*Systematic[[#This Row],[State]]</f>
        <v>603011102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603</v>
      </c>
      <c r="B9274" s="1">
        <f>IF(C9274=0,IF(B9273=Protocol!$V$20,1,B9273+1),B9273)</f>
        <v>1</v>
      </c>
      <c r="C9274" s="1">
        <f>IF(C9273+1=Protocol!$V$21,0,C9273+1)</f>
        <v>12</v>
      </c>
      <c r="D9274" s="1">
        <f t="shared" si="305"/>
        <v>3</v>
      </c>
      <c r="E9274" s="1" t="str">
        <f>INDEX(Protocol[Mark],MATCH(C9274,Protocol[Step],0))</f>
        <v>9Rot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603010003</v>
      </c>
      <c r="H9274" s="134">
        <f>Systematic[[#This Row],[SampleVariableLabel]]+100*Systematic[[#This Row],[State]]</f>
        <v>603011203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603</v>
      </c>
      <c r="B9275" s="1">
        <f>IF(C9275=0,IF(B9274=Protocol!$V$20,1,B9274+1),B9274)</f>
        <v>1</v>
      </c>
      <c r="C9275" s="1">
        <f>IF(C9274+1=Protocol!$V$21,0,C9274+1)</f>
        <v>13</v>
      </c>
      <c r="D9275" s="1">
        <f t="shared" si="305"/>
        <v>4</v>
      </c>
      <c r="E9275" s="1" t="str">
        <f>INDEX(Protocol[Mark],MATCH(C9275,Protocol[Step],0))</f>
        <v>10Ama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603010004</v>
      </c>
      <c r="H9275" s="134">
        <f>Systematic[[#This Row],[SampleVariableLabel]]+100*Systematic[[#This Row],[State]]</f>
        <v>603011304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604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R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604010005</v>
      </c>
      <c r="H9276" s="134">
        <f>Systematic[[#This Row],[SampleVariableLabel]]+100*Systematic[[#This Row],[State]]</f>
        <v>604010005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604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1Dig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604010006</v>
      </c>
      <c r="H9277" s="134">
        <f>Systematic[[#This Row],[SampleVariableLabel]]+100*Systematic[[#This Row],[State]]</f>
        <v>604010106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604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(D)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604010001</v>
      </c>
      <c r="H9278" s="134">
        <f>Systematic[[#This Row],[SampleVariableLabel]]+100*Systematic[[#This Row],[State]]</f>
        <v>604010201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604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(M.1)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604010002</v>
      </c>
      <c r="H9279" s="134">
        <f>Systematic[[#This Row],[SampleVariableLabel]]+100*Systematic[[#This Row],[State]]</f>
        <v>604010302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604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2Oct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604010003</v>
      </c>
      <c r="H9280" s="134">
        <f>Systematic[[#This Row],[SampleVariableLabel]]+100*Systematic[[#This Row],[State]]</f>
        <v>604010403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604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3M2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604010004</v>
      </c>
      <c r="H9281" s="134">
        <f>Systematic[[#This Row],[SampleVariableLabel]]+100*Systematic[[#This Row],[State]]</f>
        <v>604010504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604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M(c)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604010005</v>
      </c>
      <c r="H9282" s="134">
        <f>Systematic[[#This Row],[SampleVariableLabel]]+100*Systematic[[#This Row],[State]]</f>
        <v>604010605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604</v>
      </c>
      <c r="B9283" s="1">
        <f>IF(C9283=0,IF(B9282=Protocol!$V$20,1,B9282+1),B9282)</f>
        <v>1</v>
      </c>
      <c r="C9283" s="1">
        <f>IF(C9282+1=Protocol!$V$21,0,C9282+1)</f>
        <v>7</v>
      </c>
      <c r="D9283" s="1">
        <f t="shared" ref="D9283:D9346" si="307">IF(D9282=nVariables,1,D9282+1)</f>
        <v>6</v>
      </c>
      <c r="E9283" s="1" t="str">
        <f>INDEX(Protocol[Mark],MATCH(C9283,Protocol[Step],0))</f>
        <v>4P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604010006</v>
      </c>
      <c r="H9283" s="134">
        <f>Systematic[[#This Row],[SampleVariableLabel]]+100*Systematic[[#This Row],[State]]</f>
        <v>604010706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604</v>
      </c>
      <c r="B9284" s="1">
        <f>IF(C9284=0,IF(B9283=Protocol!$V$20,1,B9283+1),B9283)</f>
        <v>1</v>
      </c>
      <c r="C9284" s="1">
        <f>IF(C9283+1=Protocol!$V$21,0,C9283+1)</f>
        <v>8</v>
      </c>
      <c r="D9284" s="1">
        <f t="shared" si="307"/>
        <v>1</v>
      </c>
      <c r="E9284" s="1" t="str">
        <f>INDEX(Protocol[Mark],MATCH(C9284,Protocol[Step],0))</f>
        <v>5G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604010001</v>
      </c>
      <c r="H9284" s="134">
        <f>Systematic[[#This Row],[SampleVariableLabel]]+100*Systematic[[#This Row],[State]]</f>
        <v>604010801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604</v>
      </c>
      <c r="B9285" s="1">
        <f>IF(C9285=0,IF(B9284=Protocol!$V$20,1,B9284+1),B9284)</f>
        <v>1</v>
      </c>
      <c r="C9285" s="1">
        <f>IF(C9284+1=Protocol!$V$21,0,C9284+1)</f>
        <v>9</v>
      </c>
      <c r="D9285" s="1">
        <f t="shared" si="307"/>
        <v>2</v>
      </c>
      <c r="E9285" s="1" t="str">
        <f>INDEX(Protocol[Mark],MATCH(C9285,Protocol[Step],0))</f>
        <v>6S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604010002</v>
      </c>
      <c r="H9285" s="134">
        <f>Systematic[[#This Row],[SampleVariableLabel]]+100*Systematic[[#This Row],[State]]</f>
        <v>604010902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604</v>
      </c>
      <c r="B9286" s="1">
        <f>IF(C9286=0,IF(B9285=Protocol!$V$20,1,B9285+1),B9285)</f>
        <v>1</v>
      </c>
      <c r="C9286" s="1">
        <f>IF(C9285+1=Protocol!$V$21,0,C9285+1)</f>
        <v>10</v>
      </c>
      <c r="D9286" s="1">
        <f t="shared" si="307"/>
        <v>3</v>
      </c>
      <c r="E9286" s="1" t="str">
        <f>INDEX(Protocol[Mark],MATCH(C9286,Protocol[Step],0))</f>
        <v>7Gp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604010003</v>
      </c>
      <c r="H9286" s="134">
        <f>Systematic[[#This Row],[SampleVariableLabel]]+100*Systematic[[#This Row],[State]]</f>
        <v>604011003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604</v>
      </c>
      <c r="B9287" s="1">
        <f>IF(C9287=0,IF(B9286=Protocol!$V$20,1,B9286+1),B9286)</f>
        <v>1</v>
      </c>
      <c r="C9287" s="1">
        <f>IF(C9286+1=Protocol!$V$21,0,C9286+1)</f>
        <v>11</v>
      </c>
      <c r="D9287" s="1">
        <f t="shared" si="307"/>
        <v>4</v>
      </c>
      <c r="E9287" s="1" t="str">
        <f>INDEX(Protocol[Mark],MATCH(C9287,Protocol[Step],0))</f>
        <v>8U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604010004</v>
      </c>
      <c r="H9287" s="134">
        <f>Systematic[[#This Row],[SampleVariableLabel]]+100*Systematic[[#This Row],[State]]</f>
        <v>604011104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604</v>
      </c>
      <c r="B9288" s="1">
        <f>IF(C9288=0,IF(B9287=Protocol!$V$20,1,B9287+1),B9287)</f>
        <v>1</v>
      </c>
      <c r="C9288" s="1">
        <f>IF(C9287+1=Protocol!$V$21,0,C9287+1)</f>
        <v>12</v>
      </c>
      <c r="D9288" s="1">
        <f t="shared" si="307"/>
        <v>5</v>
      </c>
      <c r="E9288" s="1" t="str">
        <f>INDEX(Protocol[Mark],MATCH(C9288,Protocol[Step],0))</f>
        <v>9Rot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604010005</v>
      </c>
      <c r="H9288" s="134">
        <f>Systematic[[#This Row],[SampleVariableLabel]]+100*Systematic[[#This Row],[State]]</f>
        <v>604011205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604</v>
      </c>
      <c r="B9289" s="1">
        <f>IF(C9289=0,IF(B9288=Protocol!$V$20,1,B9288+1),B9288)</f>
        <v>1</v>
      </c>
      <c r="C9289" s="1">
        <f>IF(C9288+1=Protocol!$V$21,0,C9288+1)</f>
        <v>13</v>
      </c>
      <c r="D9289" s="1">
        <f t="shared" si="307"/>
        <v>6</v>
      </c>
      <c r="E9289" s="1" t="str">
        <f>INDEX(Protocol[Mark],MATCH(C9289,Protocol[Step],0))</f>
        <v>10Ama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604010006</v>
      </c>
      <c r="H9289" s="134">
        <f>Systematic[[#This Row],[SampleVariableLabel]]+100*Systematic[[#This Row],[State]]</f>
        <v>604011306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605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R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605010001</v>
      </c>
      <c r="H9290" s="134">
        <f>Systematic[[#This Row],[SampleVariableLabel]]+100*Systematic[[#This Row],[State]]</f>
        <v>605010001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605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605010002</v>
      </c>
      <c r="H9291" s="134">
        <f>Systematic[[#This Row],[SampleVariableLabel]]+100*Systematic[[#This Row],[State]]</f>
        <v>605010102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605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(D)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605010003</v>
      </c>
      <c r="H9292" s="134">
        <f>Systematic[[#This Row],[SampleVariableLabel]]+100*Systematic[[#This Row],[State]]</f>
        <v>605010203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605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(M.1)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605010004</v>
      </c>
      <c r="H9293" s="134">
        <f>Systematic[[#This Row],[SampleVariableLabel]]+100*Systematic[[#This Row],[State]]</f>
        <v>605010304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605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2Oct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605010005</v>
      </c>
      <c r="H9294" s="134">
        <f>Systematic[[#This Row],[SampleVariableLabel]]+100*Systematic[[#This Row],[State]]</f>
        <v>605010405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605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3M2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605010006</v>
      </c>
      <c r="H9295" s="134">
        <f>Systematic[[#This Row],[SampleVariableLabel]]+100*Systematic[[#This Row],[State]]</f>
        <v>605010506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605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M(c)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605010001</v>
      </c>
      <c r="H9296" s="134">
        <f>Systematic[[#This Row],[SampleVariableLabel]]+100*Systematic[[#This Row],[State]]</f>
        <v>605010601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605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4P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605010002</v>
      </c>
      <c r="H9297" s="134">
        <f>Systematic[[#This Row],[SampleVariableLabel]]+100*Systematic[[#This Row],[State]]</f>
        <v>605010702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605</v>
      </c>
      <c r="B9298" s="1">
        <f>IF(C9298=0,IF(B9297=Protocol!$V$20,1,B9297+1),B9297)</f>
        <v>1</v>
      </c>
      <c r="C9298" s="1">
        <f>IF(C9297+1=Protocol!$V$21,0,C9297+1)</f>
        <v>8</v>
      </c>
      <c r="D9298" s="1">
        <f t="shared" si="307"/>
        <v>3</v>
      </c>
      <c r="E9298" s="1" t="str">
        <f>INDEX(Protocol[Mark],MATCH(C9298,Protocol[Step],0))</f>
        <v>5G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605010003</v>
      </c>
      <c r="H9298" s="134">
        <f>Systematic[[#This Row],[SampleVariableLabel]]+100*Systematic[[#This Row],[State]]</f>
        <v>605010803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605</v>
      </c>
      <c r="B9299" s="1">
        <f>IF(C9299=0,IF(B9298=Protocol!$V$20,1,B9298+1),B9298)</f>
        <v>1</v>
      </c>
      <c r="C9299" s="1">
        <f>IF(C9298+1=Protocol!$V$21,0,C9298+1)</f>
        <v>9</v>
      </c>
      <c r="D9299" s="1">
        <f t="shared" si="307"/>
        <v>4</v>
      </c>
      <c r="E9299" s="1" t="str">
        <f>INDEX(Protocol[Mark],MATCH(C9299,Protocol[Step],0))</f>
        <v>6S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605010004</v>
      </c>
      <c r="H9299" s="134">
        <f>Systematic[[#This Row],[SampleVariableLabel]]+100*Systematic[[#This Row],[State]]</f>
        <v>605010904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605</v>
      </c>
      <c r="B9300" s="1">
        <f>IF(C9300=0,IF(B9299=Protocol!$V$20,1,B9299+1),B9299)</f>
        <v>1</v>
      </c>
      <c r="C9300" s="1">
        <f>IF(C9299+1=Protocol!$V$21,0,C9299+1)</f>
        <v>10</v>
      </c>
      <c r="D9300" s="1">
        <f t="shared" si="307"/>
        <v>5</v>
      </c>
      <c r="E9300" s="1" t="str">
        <f>INDEX(Protocol[Mark],MATCH(C9300,Protocol[Step],0))</f>
        <v>7Gp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605010005</v>
      </c>
      <c r="H9300" s="134">
        <f>Systematic[[#This Row],[SampleVariableLabel]]+100*Systematic[[#This Row],[State]]</f>
        <v>605011005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605</v>
      </c>
      <c r="B9301" s="1">
        <f>IF(C9301=0,IF(B9300=Protocol!$V$20,1,B9300+1),B9300)</f>
        <v>1</v>
      </c>
      <c r="C9301" s="1">
        <f>IF(C9300+1=Protocol!$V$21,0,C9300+1)</f>
        <v>11</v>
      </c>
      <c r="D9301" s="1">
        <f t="shared" si="307"/>
        <v>6</v>
      </c>
      <c r="E9301" s="1" t="str">
        <f>INDEX(Protocol[Mark],MATCH(C9301,Protocol[Step],0))</f>
        <v>8U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605010006</v>
      </c>
      <c r="H9301" s="134">
        <f>Systematic[[#This Row],[SampleVariableLabel]]+100*Systematic[[#This Row],[State]]</f>
        <v>605011106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605</v>
      </c>
      <c r="B9302" s="1">
        <f>IF(C9302=0,IF(B9301=Protocol!$V$20,1,B9301+1),B9301)</f>
        <v>1</v>
      </c>
      <c r="C9302" s="1">
        <f>IF(C9301+1=Protocol!$V$21,0,C9301+1)</f>
        <v>12</v>
      </c>
      <c r="D9302" s="1">
        <f t="shared" si="307"/>
        <v>1</v>
      </c>
      <c r="E9302" s="1" t="str">
        <f>INDEX(Protocol[Mark],MATCH(C9302,Protocol[Step],0))</f>
        <v>9Rot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605010001</v>
      </c>
      <c r="H9302" s="134">
        <f>Systematic[[#This Row],[SampleVariableLabel]]+100*Systematic[[#This Row],[State]]</f>
        <v>605011201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605</v>
      </c>
      <c r="B9303" s="1">
        <f>IF(C9303=0,IF(B9302=Protocol!$V$20,1,B9302+1),B9302)</f>
        <v>1</v>
      </c>
      <c r="C9303" s="1">
        <f>IF(C9302+1=Protocol!$V$21,0,C9302+1)</f>
        <v>13</v>
      </c>
      <c r="D9303" s="1">
        <f t="shared" si="307"/>
        <v>2</v>
      </c>
      <c r="E9303" s="1" t="str">
        <f>INDEX(Protocol[Mark],MATCH(C9303,Protocol[Step],0))</f>
        <v>10Ama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605010002</v>
      </c>
      <c r="H9303" s="134">
        <f>Systematic[[#This Row],[SampleVariableLabel]]+100*Systematic[[#This Row],[State]]</f>
        <v>605011302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606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R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606010003</v>
      </c>
      <c r="H9304" s="134">
        <f>Systematic[[#This Row],[SampleVariableLabel]]+100*Systematic[[#This Row],[State]]</f>
        <v>606010003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606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1Dig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606010004</v>
      </c>
      <c r="H9305" s="134">
        <f>Systematic[[#This Row],[SampleVariableLabel]]+100*Systematic[[#This Row],[State]]</f>
        <v>606010104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606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(D)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606010005</v>
      </c>
      <c r="H9306" s="134">
        <f>Systematic[[#This Row],[SampleVariableLabel]]+100*Systematic[[#This Row],[State]]</f>
        <v>606010205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606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(M.1)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606010006</v>
      </c>
      <c r="H9307" s="134">
        <f>Systematic[[#This Row],[SampleVariableLabel]]+100*Systematic[[#This Row],[State]]</f>
        <v>606010306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606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2Oct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606010001</v>
      </c>
      <c r="H9308" s="134">
        <f>Systematic[[#This Row],[SampleVariableLabel]]+100*Systematic[[#This Row],[State]]</f>
        <v>606010401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606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3M2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606010002</v>
      </c>
      <c r="H9309" s="134">
        <f>Systematic[[#This Row],[SampleVariableLabel]]+100*Systematic[[#This Row],[State]]</f>
        <v>606010502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606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M(c)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606010003</v>
      </c>
      <c r="H9310" s="134">
        <f>Systematic[[#This Row],[SampleVariableLabel]]+100*Systematic[[#This Row],[State]]</f>
        <v>606010603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606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4P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606010004</v>
      </c>
      <c r="H9311" s="134">
        <f>Systematic[[#This Row],[SampleVariableLabel]]+100*Systematic[[#This Row],[State]]</f>
        <v>606010704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606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5G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606010005</v>
      </c>
      <c r="H9312" s="134">
        <f>Systematic[[#This Row],[SampleVariableLabel]]+100*Systematic[[#This Row],[State]]</f>
        <v>606010805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606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6S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606010006</v>
      </c>
      <c r="H9313" s="134">
        <f>Systematic[[#This Row],[SampleVariableLabel]]+100*Systematic[[#This Row],[State]]</f>
        <v>606010906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606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7Gp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606010001</v>
      </c>
      <c r="H9314" s="134">
        <f>Systematic[[#This Row],[SampleVariableLabel]]+100*Systematic[[#This Row],[State]]</f>
        <v>606011001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606</v>
      </c>
      <c r="B9315" s="1">
        <f>IF(C9315=0,IF(B9314=Protocol!$V$20,1,B9314+1),B9314)</f>
        <v>1</v>
      </c>
      <c r="C9315" s="1">
        <f>IF(C9314+1=Protocol!$V$21,0,C9314+1)</f>
        <v>11</v>
      </c>
      <c r="D9315" s="1">
        <f t="shared" si="307"/>
        <v>2</v>
      </c>
      <c r="E9315" s="1" t="str">
        <f>INDEX(Protocol[Mark],MATCH(C9315,Protocol[Step],0))</f>
        <v>8U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606010002</v>
      </c>
      <c r="H9315" s="134">
        <f>Systematic[[#This Row],[SampleVariableLabel]]+100*Systematic[[#This Row],[State]]</f>
        <v>606011102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606</v>
      </c>
      <c r="B9316" s="1">
        <f>IF(C9316=0,IF(B9315=Protocol!$V$20,1,B9315+1),B9315)</f>
        <v>1</v>
      </c>
      <c r="C9316" s="1">
        <f>IF(C9315+1=Protocol!$V$21,0,C9315+1)</f>
        <v>12</v>
      </c>
      <c r="D9316" s="1">
        <f t="shared" si="307"/>
        <v>3</v>
      </c>
      <c r="E9316" s="1" t="str">
        <f>INDEX(Protocol[Mark],MATCH(C9316,Protocol[Step],0))</f>
        <v>9Rot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606010003</v>
      </c>
      <c r="H9316" s="134">
        <f>Systematic[[#This Row],[SampleVariableLabel]]+100*Systematic[[#This Row],[State]]</f>
        <v>606011203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606</v>
      </c>
      <c r="B9317" s="1">
        <f>IF(C9317=0,IF(B9316=Protocol!$V$20,1,B9316+1),B9316)</f>
        <v>1</v>
      </c>
      <c r="C9317" s="1">
        <f>IF(C9316+1=Protocol!$V$21,0,C9316+1)</f>
        <v>13</v>
      </c>
      <c r="D9317" s="1">
        <f t="shared" si="307"/>
        <v>4</v>
      </c>
      <c r="E9317" s="1" t="str">
        <f>INDEX(Protocol[Mark],MATCH(C9317,Protocol[Step],0))</f>
        <v>10Ama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606010004</v>
      </c>
      <c r="H9317" s="134">
        <f>Systematic[[#This Row],[SampleVariableLabel]]+100*Systematic[[#This Row],[State]]</f>
        <v>606011304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607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R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607010005</v>
      </c>
      <c r="H9318" s="134">
        <f>Systematic[[#This Row],[SampleVariableLabel]]+100*Systematic[[#This Row],[State]]</f>
        <v>607010005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607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1Dig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607010006</v>
      </c>
      <c r="H9319" s="134">
        <f>Systematic[[#This Row],[SampleVariableLabel]]+100*Systematic[[#This Row],[State]]</f>
        <v>607010106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607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(D)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607010001</v>
      </c>
      <c r="H9320" s="134">
        <f>Systematic[[#This Row],[SampleVariableLabel]]+100*Systematic[[#This Row],[State]]</f>
        <v>607010201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607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(M.1)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607010002</v>
      </c>
      <c r="H9321" s="134">
        <f>Systematic[[#This Row],[SampleVariableLabel]]+100*Systematic[[#This Row],[State]]</f>
        <v>607010302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607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2Oct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607010003</v>
      </c>
      <c r="H9322" s="134">
        <f>Systematic[[#This Row],[SampleVariableLabel]]+100*Systematic[[#This Row],[State]]</f>
        <v>607010403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607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3M2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607010004</v>
      </c>
      <c r="H9323" s="134">
        <f>Systematic[[#This Row],[SampleVariableLabel]]+100*Systematic[[#This Row],[State]]</f>
        <v>607010504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607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M(c)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607010005</v>
      </c>
      <c r="H9324" s="134">
        <f>Systematic[[#This Row],[SampleVariableLabel]]+100*Systematic[[#This Row],[State]]</f>
        <v>607010605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607</v>
      </c>
      <c r="B9325" s="1">
        <f>IF(C9325=0,IF(B9324=Protocol!$V$20,1,B9324+1),B9324)</f>
        <v>1</v>
      </c>
      <c r="C9325" s="1">
        <f>IF(C9324+1=Protocol!$V$21,0,C9324+1)</f>
        <v>7</v>
      </c>
      <c r="D9325" s="1">
        <f t="shared" si="307"/>
        <v>6</v>
      </c>
      <c r="E9325" s="1" t="str">
        <f>INDEX(Protocol[Mark],MATCH(C9325,Protocol[Step],0))</f>
        <v>4P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607010006</v>
      </c>
      <c r="H9325" s="134">
        <f>Systematic[[#This Row],[SampleVariableLabel]]+100*Systematic[[#This Row],[State]]</f>
        <v>607010706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607</v>
      </c>
      <c r="B9326" s="1">
        <f>IF(C9326=0,IF(B9325=Protocol!$V$20,1,B9325+1),B9325)</f>
        <v>1</v>
      </c>
      <c r="C9326" s="1">
        <f>IF(C9325+1=Protocol!$V$21,0,C9325+1)</f>
        <v>8</v>
      </c>
      <c r="D9326" s="1">
        <f t="shared" si="307"/>
        <v>1</v>
      </c>
      <c r="E9326" s="1" t="str">
        <f>INDEX(Protocol[Mark],MATCH(C9326,Protocol[Step],0))</f>
        <v>5G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607010001</v>
      </c>
      <c r="H9326" s="134">
        <f>Systematic[[#This Row],[SampleVariableLabel]]+100*Systematic[[#This Row],[State]]</f>
        <v>607010801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607</v>
      </c>
      <c r="B9327" s="1">
        <f>IF(C9327=0,IF(B9326=Protocol!$V$20,1,B9326+1),B9326)</f>
        <v>1</v>
      </c>
      <c r="C9327" s="1">
        <f>IF(C9326+1=Protocol!$V$21,0,C9326+1)</f>
        <v>9</v>
      </c>
      <c r="D9327" s="1">
        <f t="shared" si="307"/>
        <v>2</v>
      </c>
      <c r="E9327" s="1" t="str">
        <f>INDEX(Protocol[Mark],MATCH(C9327,Protocol[Step],0))</f>
        <v>6S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607010002</v>
      </c>
      <c r="H9327" s="134">
        <f>Systematic[[#This Row],[SampleVariableLabel]]+100*Systematic[[#This Row],[State]]</f>
        <v>607010902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607</v>
      </c>
      <c r="B9328" s="1">
        <f>IF(C9328=0,IF(B9327=Protocol!$V$20,1,B9327+1),B9327)</f>
        <v>1</v>
      </c>
      <c r="C9328" s="1">
        <f>IF(C9327+1=Protocol!$V$21,0,C9327+1)</f>
        <v>10</v>
      </c>
      <c r="D9328" s="1">
        <f t="shared" si="307"/>
        <v>3</v>
      </c>
      <c r="E9328" s="1" t="str">
        <f>INDEX(Protocol[Mark],MATCH(C9328,Protocol[Step],0))</f>
        <v>7Gp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607010003</v>
      </c>
      <c r="H9328" s="134">
        <f>Systematic[[#This Row],[SampleVariableLabel]]+100*Systematic[[#This Row],[State]]</f>
        <v>607011003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607</v>
      </c>
      <c r="B9329" s="1">
        <f>IF(C9329=0,IF(B9328=Protocol!$V$20,1,B9328+1),B9328)</f>
        <v>1</v>
      </c>
      <c r="C9329" s="1">
        <f>IF(C9328+1=Protocol!$V$21,0,C9328+1)</f>
        <v>11</v>
      </c>
      <c r="D9329" s="1">
        <f t="shared" si="307"/>
        <v>4</v>
      </c>
      <c r="E9329" s="1" t="str">
        <f>INDEX(Protocol[Mark],MATCH(C9329,Protocol[Step],0))</f>
        <v>8U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607010004</v>
      </c>
      <c r="H9329" s="134">
        <f>Systematic[[#This Row],[SampleVariableLabel]]+100*Systematic[[#This Row],[State]]</f>
        <v>607011104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607</v>
      </c>
      <c r="B9330" s="1">
        <f>IF(C9330=0,IF(B9329=Protocol!$V$20,1,B9329+1),B9329)</f>
        <v>1</v>
      </c>
      <c r="C9330" s="1">
        <f>IF(C9329+1=Protocol!$V$21,0,C9329+1)</f>
        <v>12</v>
      </c>
      <c r="D9330" s="1">
        <f t="shared" si="307"/>
        <v>5</v>
      </c>
      <c r="E9330" s="1" t="str">
        <f>INDEX(Protocol[Mark],MATCH(C9330,Protocol[Step],0))</f>
        <v>9Rot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607010005</v>
      </c>
      <c r="H9330" s="134">
        <f>Systematic[[#This Row],[SampleVariableLabel]]+100*Systematic[[#This Row],[State]]</f>
        <v>607011205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607</v>
      </c>
      <c r="B9331" s="1">
        <f>IF(C9331=0,IF(B9330=Protocol!$V$20,1,B9330+1),B9330)</f>
        <v>1</v>
      </c>
      <c r="C9331" s="1">
        <f>IF(C9330+1=Protocol!$V$21,0,C9330+1)</f>
        <v>13</v>
      </c>
      <c r="D9331" s="1">
        <f t="shared" si="307"/>
        <v>6</v>
      </c>
      <c r="E9331" s="1" t="str">
        <f>INDEX(Protocol[Mark],MATCH(C9331,Protocol[Step],0))</f>
        <v>10Ama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607010006</v>
      </c>
      <c r="H9331" s="134">
        <f>Systematic[[#This Row],[SampleVariableLabel]]+100*Systematic[[#This Row],[State]]</f>
        <v>607011306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608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R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608010001</v>
      </c>
      <c r="H9332" s="134">
        <f>Systematic[[#This Row],[SampleVariableLabel]]+100*Systematic[[#This Row],[State]]</f>
        <v>608010001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608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1Dig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608010002</v>
      </c>
      <c r="H9333" s="134">
        <f>Systematic[[#This Row],[SampleVariableLabel]]+100*Systematic[[#This Row],[State]]</f>
        <v>608010102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608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(D)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608010003</v>
      </c>
      <c r="H9334" s="134">
        <f>Systematic[[#This Row],[SampleVariableLabel]]+100*Systematic[[#This Row],[State]]</f>
        <v>608010203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608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(M.1)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608010004</v>
      </c>
      <c r="H9335" s="134">
        <f>Systematic[[#This Row],[SampleVariableLabel]]+100*Systematic[[#This Row],[State]]</f>
        <v>608010304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608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2Oct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608010005</v>
      </c>
      <c r="H9336" s="134">
        <f>Systematic[[#This Row],[SampleVariableLabel]]+100*Systematic[[#This Row],[State]]</f>
        <v>608010405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608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3M2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608010006</v>
      </c>
      <c r="H9337" s="134">
        <f>Systematic[[#This Row],[SampleVariableLabel]]+100*Systematic[[#This Row],[State]]</f>
        <v>608010506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608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M(c)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608010001</v>
      </c>
      <c r="H9338" s="134">
        <f>Systematic[[#This Row],[SampleVariableLabel]]+100*Systematic[[#This Row],[State]]</f>
        <v>608010601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608</v>
      </c>
      <c r="B9339" s="1">
        <f>IF(C9339=0,IF(B9338=Protocol!$V$20,1,B9338+1),B9338)</f>
        <v>1</v>
      </c>
      <c r="C9339" s="1">
        <f>IF(C9338+1=Protocol!$V$21,0,C9338+1)</f>
        <v>7</v>
      </c>
      <c r="D9339" s="1">
        <f t="shared" si="307"/>
        <v>2</v>
      </c>
      <c r="E9339" s="1" t="str">
        <f>INDEX(Protocol[Mark],MATCH(C9339,Protocol[Step],0))</f>
        <v>4P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608010002</v>
      </c>
      <c r="H9339" s="134">
        <f>Systematic[[#This Row],[SampleVariableLabel]]+100*Systematic[[#This Row],[State]]</f>
        <v>608010702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608</v>
      </c>
      <c r="B9340" s="1">
        <f>IF(C9340=0,IF(B9339=Protocol!$V$20,1,B9339+1),B9339)</f>
        <v>1</v>
      </c>
      <c r="C9340" s="1">
        <f>IF(C9339+1=Protocol!$V$21,0,C9339+1)</f>
        <v>8</v>
      </c>
      <c r="D9340" s="1">
        <f t="shared" si="307"/>
        <v>3</v>
      </c>
      <c r="E9340" s="1" t="str">
        <f>INDEX(Protocol[Mark],MATCH(C9340,Protocol[Step],0))</f>
        <v>5G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608010003</v>
      </c>
      <c r="H9340" s="134">
        <f>Systematic[[#This Row],[SampleVariableLabel]]+100*Systematic[[#This Row],[State]]</f>
        <v>608010803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608</v>
      </c>
      <c r="B9341" s="1">
        <f>IF(C9341=0,IF(B9340=Protocol!$V$20,1,B9340+1),B9340)</f>
        <v>1</v>
      </c>
      <c r="C9341" s="1">
        <f>IF(C9340+1=Protocol!$V$21,0,C9340+1)</f>
        <v>9</v>
      </c>
      <c r="D9341" s="1">
        <f t="shared" si="307"/>
        <v>4</v>
      </c>
      <c r="E9341" s="1" t="str">
        <f>INDEX(Protocol[Mark],MATCH(C9341,Protocol[Step],0))</f>
        <v>6S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608010004</v>
      </c>
      <c r="H9341" s="134">
        <f>Systematic[[#This Row],[SampleVariableLabel]]+100*Systematic[[#This Row],[State]]</f>
        <v>608010904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608</v>
      </c>
      <c r="B9342" s="1">
        <f>IF(C9342=0,IF(B9341=Protocol!$V$20,1,B9341+1),B9341)</f>
        <v>1</v>
      </c>
      <c r="C9342" s="1">
        <f>IF(C9341+1=Protocol!$V$21,0,C9341+1)</f>
        <v>10</v>
      </c>
      <c r="D9342" s="1">
        <f t="shared" si="307"/>
        <v>5</v>
      </c>
      <c r="E9342" s="1" t="str">
        <f>INDEX(Protocol[Mark],MATCH(C9342,Protocol[Step],0))</f>
        <v>7Gp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608010005</v>
      </c>
      <c r="H9342" s="134">
        <f>Systematic[[#This Row],[SampleVariableLabel]]+100*Systematic[[#This Row],[State]]</f>
        <v>608011005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608</v>
      </c>
      <c r="B9343" s="1">
        <f>IF(C9343=0,IF(B9342=Protocol!$V$20,1,B9342+1),B9342)</f>
        <v>1</v>
      </c>
      <c r="C9343" s="1">
        <f>IF(C9342+1=Protocol!$V$21,0,C9342+1)</f>
        <v>11</v>
      </c>
      <c r="D9343" s="1">
        <f t="shared" si="307"/>
        <v>6</v>
      </c>
      <c r="E9343" s="1" t="str">
        <f>INDEX(Protocol[Mark],MATCH(C9343,Protocol[Step],0))</f>
        <v>8U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608010006</v>
      </c>
      <c r="H9343" s="134">
        <f>Systematic[[#This Row],[SampleVariableLabel]]+100*Systematic[[#This Row],[State]]</f>
        <v>608011106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608</v>
      </c>
      <c r="B9344" s="1">
        <f>IF(C9344=0,IF(B9343=Protocol!$V$20,1,B9343+1),B9343)</f>
        <v>1</v>
      </c>
      <c r="C9344" s="1">
        <f>IF(C9343+1=Protocol!$V$21,0,C9343+1)</f>
        <v>12</v>
      </c>
      <c r="D9344" s="1">
        <f t="shared" si="307"/>
        <v>1</v>
      </c>
      <c r="E9344" s="1" t="str">
        <f>INDEX(Protocol[Mark],MATCH(C9344,Protocol[Step],0))</f>
        <v>9Rot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608010001</v>
      </c>
      <c r="H9344" s="134">
        <f>Systematic[[#This Row],[SampleVariableLabel]]+100*Systematic[[#This Row],[State]]</f>
        <v>608011201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608</v>
      </c>
      <c r="B9345" s="1">
        <f>IF(C9345=0,IF(B9344=Protocol!$V$20,1,B9344+1),B9344)</f>
        <v>1</v>
      </c>
      <c r="C9345" s="1">
        <f>IF(C9344+1=Protocol!$V$21,0,C9344+1)</f>
        <v>13</v>
      </c>
      <c r="D9345" s="1">
        <f t="shared" si="307"/>
        <v>2</v>
      </c>
      <c r="E9345" s="1" t="str">
        <f>INDEX(Protocol[Mark],MATCH(C9345,Protocol[Step],0))</f>
        <v>10Ama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608010002</v>
      </c>
      <c r="H9345" s="134">
        <f>Systematic[[#This Row],[SampleVariableLabel]]+100*Systematic[[#This Row],[State]]</f>
        <v>608011302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609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R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609010003</v>
      </c>
      <c r="H9346" s="134">
        <f>Systematic[[#This Row],[SampleVariableLabel]]+100*Systematic[[#This Row],[State]]</f>
        <v>609010003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609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609010004</v>
      </c>
      <c r="H9347" s="134">
        <f>Systematic[[#This Row],[SampleVariableLabel]]+100*Systematic[[#This Row],[State]]</f>
        <v>609010104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609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(D)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609010005</v>
      </c>
      <c r="H9348" s="134">
        <f>Systematic[[#This Row],[SampleVariableLabel]]+100*Systematic[[#This Row],[State]]</f>
        <v>609010205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609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(M.1)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609010006</v>
      </c>
      <c r="H9349" s="134">
        <f>Systematic[[#This Row],[SampleVariableLabel]]+100*Systematic[[#This Row],[State]]</f>
        <v>609010306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609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609010001</v>
      </c>
      <c r="H9350" s="134">
        <f>Systematic[[#This Row],[SampleVariableLabel]]+100*Systematic[[#This Row],[State]]</f>
        <v>609010401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609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3M2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609010002</v>
      </c>
      <c r="H9351" s="134">
        <f>Systematic[[#This Row],[SampleVariableLabel]]+100*Systematic[[#This Row],[State]]</f>
        <v>609010502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609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M(c)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609010003</v>
      </c>
      <c r="H9352" s="134">
        <f>Systematic[[#This Row],[SampleVariableLabel]]+100*Systematic[[#This Row],[State]]</f>
        <v>609010603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609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4P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609010004</v>
      </c>
      <c r="H9353" s="134">
        <f>Systematic[[#This Row],[SampleVariableLabel]]+100*Systematic[[#This Row],[State]]</f>
        <v>609010704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609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5G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609010005</v>
      </c>
      <c r="H9354" s="134">
        <f>Systematic[[#This Row],[SampleVariableLabel]]+100*Systematic[[#This Row],[State]]</f>
        <v>609010805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609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6S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609010006</v>
      </c>
      <c r="H9355" s="134">
        <f>Systematic[[#This Row],[SampleVariableLabel]]+100*Systematic[[#This Row],[State]]</f>
        <v>609010906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609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7Gp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609010001</v>
      </c>
      <c r="H9356" s="134">
        <f>Systematic[[#This Row],[SampleVariableLabel]]+100*Systematic[[#This Row],[State]]</f>
        <v>609011001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609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8U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609010002</v>
      </c>
      <c r="H9357" s="134">
        <f>Systematic[[#This Row],[SampleVariableLabel]]+100*Systematic[[#This Row],[State]]</f>
        <v>609011102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609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9Rot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609010003</v>
      </c>
      <c r="H9358" s="134">
        <f>Systematic[[#This Row],[SampleVariableLabel]]+100*Systematic[[#This Row],[State]]</f>
        <v>609011203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609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10Ama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609010004</v>
      </c>
      <c r="H9359" s="134">
        <f>Systematic[[#This Row],[SampleVariableLabel]]+100*Systematic[[#This Row],[State]]</f>
        <v>609011304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610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R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610010005</v>
      </c>
      <c r="H9360" s="134">
        <f>Systematic[[#This Row],[SampleVariableLabel]]+100*Systematic[[#This Row],[State]]</f>
        <v>610010005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610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1Dig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610010006</v>
      </c>
      <c r="H9361" s="134">
        <f>Systematic[[#This Row],[SampleVariableLabel]]+100*Systematic[[#This Row],[State]]</f>
        <v>610010106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610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(D)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610010001</v>
      </c>
      <c r="H9362" s="134">
        <f>Systematic[[#This Row],[SampleVariableLabel]]+100*Systematic[[#This Row],[State]]</f>
        <v>610010201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610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(M.1)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610010002</v>
      </c>
      <c r="H9363" s="134">
        <f>Systematic[[#This Row],[SampleVariableLabel]]+100*Systematic[[#This Row],[State]]</f>
        <v>610010302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610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2Oct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610010003</v>
      </c>
      <c r="H9364" s="134">
        <f>Systematic[[#This Row],[SampleVariableLabel]]+100*Systematic[[#This Row],[State]]</f>
        <v>610010403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610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3M2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610010004</v>
      </c>
      <c r="H9365" s="134">
        <f>Systematic[[#This Row],[SampleVariableLabel]]+100*Systematic[[#This Row],[State]]</f>
        <v>610010504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610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M(c)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610010005</v>
      </c>
      <c r="H9366" s="134">
        <f>Systematic[[#This Row],[SampleVariableLabel]]+100*Systematic[[#This Row],[State]]</f>
        <v>610010605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610</v>
      </c>
      <c r="B9367" s="1">
        <f>IF(C9367=0,IF(B9366=Protocol!$V$20,1,B9366+1),B9366)</f>
        <v>1</v>
      </c>
      <c r="C9367" s="1">
        <f>IF(C9366+1=Protocol!$V$21,0,C9366+1)</f>
        <v>7</v>
      </c>
      <c r="D9367" s="1">
        <f t="shared" si="309"/>
        <v>6</v>
      </c>
      <c r="E9367" s="1" t="str">
        <f>INDEX(Protocol[Mark],MATCH(C9367,Protocol[Step],0))</f>
        <v>4P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610010006</v>
      </c>
      <c r="H9367" s="134">
        <f>Systematic[[#This Row],[SampleVariableLabel]]+100*Systematic[[#This Row],[State]]</f>
        <v>610010706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610</v>
      </c>
      <c r="B9368" s="1">
        <f>IF(C9368=0,IF(B9367=Protocol!$V$20,1,B9367+1),B9367)</f>
        <v>1</v>
      </c>
      <c r="C9368" s="1">
        <f>IF(C9367+1=Protocol!$V$21,0,C9367+1)</f>
        <v>8</v>
      </c>
      <c r="D9368" s="1">
        <f t="shared" si="309"/>
        <v>1</v>
      </c>
      <c r="E9368" s="1" t="str">
        <f>INDEX(Protocol[Mark],MATCH(C9368,Protocol[Step],0))</f>
        <v>5G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610010001</v>
      </c>
      <c r="H9368" s="134">
        <f>Systematic[[#This Row],[SampleVariableLabel]]+100*Systematic[[#This Row],[State]]</f>
        <v>610010801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610</v>
      </c>
      <c r="B9369" s="1">
        <f>IF(C9369=0,IF(B9368=Protocol!$V$20,1,B9368+1),B9368)</f>
        <v>1</v>
      </c>
      <c r="C9369" s="1">
        <f>IF(C9368+1=Protocol!$V$21,0,C9368+1)</f>
        <v>9</v>
      </c>
      <c r="D9369" s="1">
        <f t="shared" si="309"/>
        <v>2</v>
      </c>
      <c r="E9369" s="1" t="str">
        <f>INDEX(Protocol[Mark],MATCH(C9369,Protocol[Step],0))</f>
        <v>6S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610010002</v>
      </c>
      <c r="H9369" s="134">
        <f>Systematic[[#This Row],[SampleVariableLabel]]+100*Systematic[[#This Row],[State]]</f>
        <v>610010902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610</v>
      </c>
      <c r="B9370" s="1">
        <f>IF(C9370=0,IF(B9369=Protocol!$V$20,1,B9369+1),B9369)</f>
        <v>1</v>
      </c>
      <c r="C9370" s="1">
        <f>IF(C9369+1=Protocol!$V$21,0,C9369+1)</f>
        <v>10</v>
      </c>
      <c r="D9370" s="1">
        <f t="shared" si="309"/>
        <v>3</v>
      </c>
      <c r="E9370" s="1" t="str">
        <f>INDEX(Protocol[Mark],MATCH(C9370,Protocol[Step],0))</f>
        <v>7Gp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610010003</v>
      </c>
      <c r="H9370" s="134">
        <f>Systematic[[#This Row],[SampleVariableLabel]]+100*Systematic[[#This Row],[State]]</f>
        <v>610011003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610</v>
      </c>
      <c r="B9371" s="1">
        <f>IF(C9371=0,IF(B9370=Protocol!$V$20,1,B9370+1),B9370)</f>
        <v>1</v>
      </c>
      <c r="C9371" s="1">
        <f>IF(C9370+1=Protocol!$V$21,0,C9370+1)</f>
        <v>11</v>
      </c>
      <c r="D9371" s="1">
        <f t="shared" si="309"/>
        <v>4</v>
      </c>
      <c r="E9371" s="1" t="str">
        <f>INDEX(Protocol[Mark],MATCH(C9371,Protocol[Step],0))</f>
        <v>8U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610010004</v>
      </c>
      <c r="H9371" s="134">
        <f>Systematic[[#This Row],[SampleVariableLabel]]+100*Systematic[[#This Row],[State]]</f>
        <v>610011104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610</v>
      </c>
      <c r="B9372" s="1">
        <f>IF(C9372=0,IF(B9371=Protocol!$V$20,1,B9371+1),B9371)</f>
        <v>1</v>
      </c>
      <c r="C9372" s="1">
        <f>IF(C9371+1=Protocol!$V$21,0,C9371+1)</f>
        <v>12</v>
      </c>
      <c r="D9372" s="1">
        <f t="shared" si="309"/>
        <v>5</v>
      </c>
      <c r="E9372" s="1" t="str">
        <f>INDEX(Protocol[Mark],MATCH(C9372,Protocol[Step],0))</f>
        <v>9Rot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610010005</v>
      </c>
      <c r="H9372" s="134">
        <f>Systematic[[#This Row],[SampleVariableLabel]]+100*Systematic[[#This Row],[State]]</f>
        <v>610011205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610</v>
      </c>
      <c r="B9373" s="1">
        <f>IF(C9373=0,IF(B9372=Protocol!$V$20,1,B9372+1),B9372)</f>
        <v>1</v>
      </c>
      <c r="C9373" s="1">
        <f>IF(C9372+1=Protocol!$V$21,0,C9372+1)</f>
        <v>13</v>
      </c>
      <c r="D9373" s="1">
        <f t="shared" si="309"/>
        <v>6</v>
      </c>
      <c r="E9373" s="1" t="str">
        <f>INDEX(Protocol[Mark],MATCH(C9373,Protocol[Step],0))</f>
        <v>10Ama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610010006</v>
      </c>
      <c r="H9373" s="134">
        <f>Systematic[[#This Row],[SampleVariableLabel]]+100*Systematic[[#This Row],[State]]</f>
        <v>610011306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611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R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611010001</v>
      </c>
      <c r="H9374" s="134">
        <f>Systematic[[#This Row],[SampleVariableLabel]]+100*Systematic[[#This Row],[State]]</f>
        <v>611010001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611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1Dig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611010002</v>
      </c>
      <c r="H9375" s="134">
        <f>Systematic[[#This Row],[SampleVariableLabel]]+100*Systematic[[#This Row],[State]]</f>
        <v>611010102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611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(D)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611010003</v>
      </c>
      <c r="H9376" s="134">
        <f>Systematic[[#This Row],[SampleVariableLabel]]+100*Systematic[[#This Row],[State]]</f>
        <v>611010203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611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(M.1)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611010004</v>
      </c>
      <c r="H9377" s="134">
        <f>Systematic[[#This Row],[SampleVariableLabel]]+100*Systematic[[#This Row],[State]]</f>
        <v>611010304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611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2Oct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611010005</v>
      </c>
      <c r="H9378" s="134">
        <f>Systematic[[#This Row],[SampleVariableLabel]]+100*Systematic[[#This Row],[State]]</f>
        <v>611010405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611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3M2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611010006</v>
      </c>
      <c r="H9379" s="134">
        <f>Systematic[[#This Row],[SampleVariableLabel]]+100*Systematic[[#This Row],[State]]</f>
        <v>611010506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611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M(c)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611010001</v>
      </c>
      <c r="H9380" s="134">
        <f>Systematic[[#This Row],[SampleVariableLabel]]+100*Systematic[[#This Row],[State]]</f>
        <v>611010601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611</v>
      </c>
      <c r="B9381" s="1">
        <f>IF(C9381=0,IF(B9380=Protocol!$V$20,1,B9380+1),B9380)</f>
        <v>1</v>
      </c>
      <c r="C9381" s="1">
        <f>IF(C9380+1=Protocol!$V$21,0,C9380+1)</f>
        <v>7</v>
      </c>
      <c r="D9381" s="1">
        <f t="shared" si="309"/>
        <v>2</v>
      </c>
      <c r="E9381" s="1" t="str">
        <f>INDEX(Protocol[Mark],MATCH(C9381,Protocol[Step],0))</f>
        <v>4P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611010002</v>
      </c>
      <c r="H9381" s="134">
        <f>Systematic[[#This Row],[SampleVariableLabel]]+100*Systematic[[#This Row],[State]]</f>
        <v>611010702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611</v>
      </c>
      <c r="B9382" s="1">
        <f>IF(C9382=0,IF(B9381=Protocol!$V$20,1,B9381+1),B9381)</f>
        <v>1</v>
      </c>
      <c r="C9382" s="1">
        <f>IF(C9381+1=Protocol!$V$21,0,C9381+1)</f>
        <v>8</v>
      </c>
      <c r="D9382" s="1">
        <f t="shared" si="309"/>
        <v>3</v>
      </c>
      <c r="E9382" s="1" t="str">
        <f>INDEX(Protocol[Mark],MATCH(C9382,Protocol[Step],0))</f>
        <v>5G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611010003</v>
      </c>
      <c r="H9382" s="134">
        <f>Systematic[[#This Row],[SampleVariableLabel]]+100*Systematic[[#This Row],[State]]</f>
        <v>611010803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611</v>
      </c>
      <c r="B9383" s="1">
        <f>IF(C9383=0,IF(B9382=Protocol!$V$20,1,B9382+1),B9382)</f>
        <v>1</v>
      </c>
      <c r="C9383" s="1">
        <f>IF(C9382+1=Protocol!$V$21,0,C9382+1)</f>
        <v>9</v>
      </c>
      <c r="D9383" s="1">
        <f t="shared" si="309"/>
        <v>4</v>
      </c>
      <c r="E9383" s="1" t="str">
        <f>INDEX(Protocol[Mark],MATCH(C9383,Protocol[Step],0))</f>
        <v>6S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611010004</v>
      </c>
      <c r="H9383" s="134">
        <f>Systematic[[#This Row],[SampleVariableLabel]]+100*Systematic[[#This Row],[State]]</f>
        <v>611010904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611</v>
      </c>
      <c r="B9384" s="1">
        <f>IF(C9384=0,IF(B9383=Protocol!$V$20,1,B9383+1),B9383)</f>
        <v>1</v>
      </c>
      <c r="C9384" s="1">
        <f>IF(C9383+1=Protocol!$V$21,0,C9383+1)</f>
        <v>10</v>
      </c>
      <c r="D9384" s="1">
        <f t="shared" si="309"/>
        <v>5</v>
      </c>
      <c r="E9384" s="1" t="str">
        <f>INDEX(Protocol[Mark],MATCH(C9384,Protocol[Step],0))</f>
        <v>7Gp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611010005</v>
      </c>
      <c r="H9384" s="134">
        <f>Systematic[[#This Row],[SampleVariableLabel]]+100*Systematic[[#This Row],[State]]</f>
        <v>611011005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611</v>
      </c>
      <c r="B9385" s="1">
        <f>IF(C9385=0,IF(B9384=Protocol!$V$20,1,B9384+1),B9384)</f>
        <v>1</v>
      </c>
      <c r="C9385" s="1">
        <f>IF(C9384+1=Protocol!$V$21,0,C9384+1)</f>
        <v>11</v>
      </c>
      <c r="D9385" s="1">
        <f t="shared" si="309"/>
        <v>6</v>
      </c>
      <c r="E9385" s="1" t="str">
        <f>INDEX(Protocol[Mark],MATCH(C9385,Protocol[Step],0))</f>
        <v>8U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611010006</v>
      </c>
      <c r="H9385" s="134">
        <f>Systematic[[#This Row],[SampleVariableLabel]]+100*Systematic[[#This Row],[State]]</f>
        <v>611011106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611</v>
      </c>
      <c r="B9386" s="1">
        <f>IF(C9386=0,IF(B9385=Protocol!$V$20,1,B9385+1),B9385)</f>
        <v>1</v>
      </c>
      <c r="C9386" s="1">
        <f>IF(C9385+1=Protocol!$V$21,0,C9385+1)</f>
        <v>12</v>
      </c>
      <c r="D9386" s="1">
        <f t="shared" si="309"/>
        <v>1</v>
      </c>
      <c r="E9386" s="1" t="str">
        <f>INDEX(Protocol[Mark],MATCH(C9386,Protocol[Step],0))</f>
        <v>9Rot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611010001</v>
      </c>
      <c r="H9386" s="134">
        <f>Systematic[[#This Row],[SampleVariableLabel]]+100*Systematic[[#This Row],[State]]</f>
        <v>611011201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611</v>
      </c>
      <c r="B9387" s="1">
        <f>IF(C9387=0,IF(B9386=Protocol!$V$20,1,B9386+1),B9386)</f>
        <v>1</v>
      </c>
      <c r="C9387" s="1">
        <f>IF(C9386+1=Protocol!$V$21,0,C9386+1)</f>
        <v>13</v>
      </c>
      <c r="D9387" s="1">
        <f t="shared" si="309"/>
        <v>2</v>
      </c>
      <c r="E9387" s="1" t="str">
        <f>INDEX(Protocol[Mark],MATCH(C9387,Protocol[Step],0))</f>
        <v>10Ama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611010002</v>
      </c>
      <c r="H9387" s="134">
        <f>Systematic[[#This Row],[SampleVariableLabel]]+100*Systematic[[#This Row],[State]]</f>
        <v>611011302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612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R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612010003</v>
      </c>
      <c r="H9388" s="134">
        <f>Systematic[[#This Row],[SampleVariableLabel]]+100*Systematic[[#This Row],[State]]</f>
        <v>612010003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612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1Dig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612010004</v>
      </c>
      <c r="H9389" s="134">
        <f>Systematic[[#This Row],[SampleVariableLabel]]+100*Systematic[[#This Row],[State]]</f>
        <v>612010104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612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(D)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612010005</v>
      </c>
      <c r="H9390" s="134">
        <f>Systematic[[#This Row],[SampleVariableLabel]]+100*Systematic[[#This Row],[State]]</f>
        <v>612010205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612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(M.1)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612010006</v>
      </c>
      <c r="H9391" s="134">
        <f>Systematic[[#This Row],[SampleVariableLabel]]+100*Systematic[[#This Row],[State]]</f>
        <v>612010306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612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2Oct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612010001</v>
      </c>
      <c r="H9392" s="134">
        <f>Systematic[[#This Row],[SampleVariableLabel]]+100*Systematic[[#This Row],[State]]</f>
        <v>612010401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612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3M2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612010002</v>
      </c>
      <c r="H9393" s="134">
        <f>Systematic[[#This Row],[SampleVariableLabel]]+100*Systematic[[#This Row],[State]]</f>
        <v>612010502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612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M(c)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612010003</v>
      </c>
      <c r="H9394" s="134">
        <f>Systematic[[#This Row],[SampleVariableLabel]]+100*Systematic[[#This Row],[State]]</f>
        <v>612010603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612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4P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612010004</v>
      </c>
      <c r="H9395" s="134">
        <f>Systematic[[#This Row],[SampleVariableLabel]]+100*Systematic[[#This Row],[State]]</f>
        <v>612010704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612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5G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612010005</v>
      </c>
      <c r="H9396" s="134">
        <f>Systematic[[#This Row],[SampleVariableLabel]]+100*Systematic[[#This Row],[State]]</f>
        <v>612010805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612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6S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612010006</v>
      </c>
      <c r="H9397" s="134">
        <f>Systematic[[#This Row],[SampleVariableLabel]]+100*Systematic[[#This Row],[State]]</f>
        <v>612010906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612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7Gp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612010001</v>
      </c>
      <c r="H9398" s="134">
        <f>Systematic[[#This Row],[SampleVariableLabel]]+100*Systematic[[#This Row],[State]]</f>
        <v>612011001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612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8U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612010002</v>
      </c>
      <c r="H9399" s="134">
        <f>Systematic[[#This Row],[SampleVariableLabel]]+100*Systematic[[#This Row],[State]]</f>
        <v>612011102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612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9Rot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612010003</v>
      </c>
      <c r="H9400" s="134">
        <f>Systematic[[#This Row],[SampleVariableLabel]]+100*Systematic[[#This Row],[State]]</f>
        <v>612011203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612</v>
      </c>
      <c r="B9401" s="1">
        <f>IF(C9401=0,IF(B9400=Protocol!$V$20,1,B9400+1),B9400)</f>
        <v>1</v>
      </c>
      <c r="C9401" s="1">
        <f>IF(C9400+1=Protocol!$V$21,0,C9400+1)</f>
        <v>13</v>
      </c>
      <c r="D9401" s="1">
        <f t="shared" si="309"/>
        <v>4</v>
      </c>
      <c r="E9401" s="1" t="str">
        <f>INDEX(Protocol[Mark],MATCH(C9401,Protocol[Step],0))</f>
        <v>10Ama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612010004</v>
      </c>
      <c r="H9401" s="134">
        <f>Systematic[[#This Row],[SampleVariableLabel]]+100*Systematic[[#This Row],[State]]</f>
        <v>612011304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613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R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613010005</v>
      </c>
      <c r="H9402" s="134">
        <f>Systematic[[#This Row],[SampleVariableLabel]]+100*Systematic[[#This Row],[State]]</f>
        <v>613010005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613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1Dig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613010006</v>
      </c>
      <c r="H9403" s="134">
        <f>Systematic[[#This Row],[SampleVariableLabel]]+100*Systematic[[#This Row],[State]]</f>
        <v>613010106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613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(D)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613010001</v>
      </c>
      <c r="H9404" s="134">
        <f>Systematic[[#This Row],[SampleVariableLabel]]+100*Systematic[[#This Row],[State]]</f>
        <v>613010201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613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(M.1)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613010002</v>
      </c>
      <c r="H9405" s="134">
        <f>Systematic[[#This Row],[SampleVariableLabel]]+100*Systematic[[#This Row],[State]]</f>
        <v>613010302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613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2Oct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613010003</v>
      </c>
      <c r="H9406" s="134">
        <f>Systematic[[#This Row],[SampleVariableLabel]]+100*Systematic[[#This Row],[State]]</f>
        <v>613010403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613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3M2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613010004</v>
      </c>
      <c r="H9407" s="134">
        <f>Systematic[[#This Row],[SampleVariableLabel]]+100*Systematic[[#This Row],[State]]</f>
        <v>613010504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613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M(c)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613010005</v>
      </c>
      <c r="H9408" s="134">
        <f>Systematic[[#This Row],[SampleVariableLabel]]+100*Systematic[[#This Row],[State]]</f>
        <v>613010605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613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4P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613010006</v>
      </c>
      <c r="H9409" s="134">
        <f>Systematic[[#This Row],[SampleVariableLabel]]+100*Systematic[[#This Row],[State]]</f>
        <v>613010706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613</v>
      </c>
      <c r="B9410" s="1">
        <f>IF(C9410=0,IF(B9409=Protocol!$V$20,1,B9409+1),B9409)</f>
        <v>1</v>
      </c>
      <c r="C9410" s="1">
        <f>IF(C9409+1=Protocol!$V$21,0,C9409+1)</f>
        <v>8</v>
      </c>
      <c r="D9410" s="1">
        <f t="shared" si="309"/>
        <v>1</v>
      </c>
      <c r="E9410" s="1" t="str">
        <f>INDEX(Protocol[Mark],MATCH(C9410,Protocol[Step],0))</f>
        <v>5G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613010001</v>
      </c>
      <c r="H9410" s="134">
        <f>Systematic[[#This Row],[SampleVariableLabel]]+100*Systematic[[#This Row],[State]]</f>
        <v>613010801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613</v>
      </c>
      <c r="B9411" s="1">
        <f>IF(C9411=0,IF(B9410=Protocol!$V$20,1,B9410+1),B9410)</f>
        <v>1</v>
      </c>
      <c r="C9411" s="1">
        <f>IF(C9410+1=Protocol!$V$21,0,C9410+1)</f>
        <v>9</v>
      </c>
      <c r="D9411" s="1">
        <f t="shared" ref="D9411:D9474" si="311">IF(D9410=nVariables,1,D9410+1)</f>
        <v>2</v>
      </c>
      <c r="E9411" s="1" t="str">
        <f>INDEX(Protocol[Mark],MATCH(C9411,Protocol[Step],0))</f>
        <v>6S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613010002</v>
      </c>
      <c r="H9411" s="134">
        <f>Systematic[[#This Row],[SampleVariableLabel]]+100*Systematic[[#This Row],[State]]</f>
        <v>613010902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613</v>
      </c>
      <c r="B9412" s="1">
        <f>IF(C9412=0,IF(B9411=Protocol!$V$20,1,B9411+1),B9411)</f>
        <v>1</v>
      </c>
      <c r="C9412" s="1">
        <f>IF(C9411+1=Protocol!$V$21,0,C9411+1)</f>
        <v>10</v>
      </c>
      <c r="D9412" s="1">
        <f t="shared" si="311"/>
        <v>3</v>
      </c>
      <c r="E9412" s="1" t="str">
        <f>INDEX(Protocol[Mark],MATCH(C9412,Protocol[Step],0))</f>
        <v>7Gp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613010003</v>
      </c>
      <c r="H9412" s="134">
        <f>Systematic[[#This Row],[SampleVariableLabel]]+100*Systematic[[#This Row],[State]]</f>
        <v>613011003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613</v>
      </c>
      <c r="B9413" s="1">
        <f>IF(C9413=0,IF(B9412=Protocol!$V$20,1,B9412+1),B9412)</f>
        <v>1</v>
      </c>
      <c r="C9413" s="1">
        <f>IF(C9412+1=Protocol!$V$21,0,C9412+1)</f>
        <v>11</v>
      </c>
      <c r="D9413" s="1">
        <f t="shared" si="311"/>
        <v>4</v>
      </c>
      <c r="E9413" s="1" t="str">
        <f>INDEX(Protocol[Mark],MATCH(C9413,Protocol[Step],0))</f>
        <v>8U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613010004</v>
      </c>
      <c r="H9413" s="134">
        <f>Systematic[[#This Row],[SampleVariableLabel]]+100*Systematic[[#This Row],[State]]</f>
        <v>613011104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613</v>
      </c>
      <c r="B9414" s="1">
        <f>IF(C9414=0,IF(B9413=Protocol!$V$20,1,B9413+1),B9413)</f>
        <v>1</v>
      </c>
      <c r="C9414" s="1">
        <f>IF(C9413+1=Protocol!$V$21,0,C9413+1)</f>
        <v>12</v>
      </c>
      <c r="D9414" s="1">
        <f t="shared" si="311"/>
        <v>5</v>
      </c>
      <c r="E9414" s="1" t="str">
        <f>INDEX(Protocol[Mark],MATCH(C9414,Protocol[Step],0))</f>
        <v>9Rot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613010005</v>
      </c>
      <c r="H9414" s="134">
        <f>Systematic[[#This Row],[SampleVariableLabel]]+100*Systematic[[#This Row],[State]]</f>
        <v>613011205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613</v>
      </c>
      <c r="B9415" s="1">
        <f>IF(C9415=0,IF(B9414=Protocol!$V$20,1,B9414+1),B9414)</f>
        <v>1</v>
      </c>
      <c r="C9415" s="1">
        <f>IF(C9414+1=Protocol!$V$21,0,C9414+1)</f>
        <v>13</v>
      </c>
      <c r="D9415" s="1">
        <f t="shared" si="311"/>
        <v>6</v>
      </c>
      <c r="E9415" s="1" t="str">
        <f>INDEX(Protocol[Mark],MATCH(C9415,Protocol[Step],0))</f>
        <v>10Ama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613010006</v>
      </c>
      <c r="H9415" s="134">
        <f>Systematic[[#This Row],[SampleVariableLabel]]+100*Systematic[[#This Row],[State]]</f>
        <v>613011306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614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R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614010001</v>
      </c>
      <c r="H9416" s="134">
        <f>Systematic[[#This Row],[SampleVariableLabel]]+100*Systematic[[#This Row],[State]]</f>
        <v>614010001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614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1Dig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614010002</v>
      </c>
      <c r="H9417" s="134">
        <f>Systematic[[#This Row],[SampleVariableLabel]]+100*Systematic[[#This Row],[State]]</f>
        <v>614010102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614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(D)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614010003</v>
      </c>
      <c r="H9418" s="134">
        <f>Systematic[[#This Row],[SampleVariableLabel]]+100*Systematic[[#This Row],[State]]</f>
        <v>614010203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614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(M.1)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614010004</v>
      </c>
      <c r="H9419" s="134">
        <f>Systematic[[#This Row],[SampleVariableLabel]]+100*Systematic[[#This Row],[State]]</f>
        <v>614010304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614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2Oct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614010005</v>
      </c>
      <c r="H9420" s="134">
        <f>Systematic[[#This Row],[SampleVariableLabel]]+100*Systematic[[#This Row],[State]]</f>
        <v>614010405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614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3M2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614010006</v>
      </c>
      <c r="H9421" s="134">
        <f>Systematic[[#This Row],[SampleVariableLabel]]+100*Systematic[[#This Row],[State]]</f>
        <v>614010506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614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M(c)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614010001</v>
      </c>
      <c r="H9422" s="134">
        <f>Systematic[[#This Row],[SampleVariableLabel]]+100*Systematic[[#This Row],[State]]</f>
        <v>614010601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614</v>
      </c>
      <c r="B9423" s="1">
        <f>IF(C9423=0,IF(B9422=Protocol!$V$20,1,B9422+1),B9422)</f>
        <v>1</v>
      </c>
      <c r="C9423" s="1">
        <f>IF(C9422+1=Protocol!$V$21,0,C9422+1)</f>
        <v>7</v>
      </c>
      <c r="D9423" s="1">
        <f t="shared" si="311"/>
        <v>2</v>
      </c>
      <c r="E9423" s="1" t="str">
        <f>INDEX(Protocol[Mark],MATCH(C9423,Protocol[Step],0))</f>
        <v>4P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614010002</v>
      </c>
      <c r="H9423" s="134">
        <f>Systematic[[#This Row],[SampleVariableLabel]]+100*Systematic[[#This Row],[State]]</f>
        <v>614010702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614</v>
      </c>
      <c r="B9424" s="1">
        <f>IF(C9424=0,IF(B9423=Protocol!$V$20,1,B9423+1),B9423)</f>
        <v>1</v>
      </c>
      <c r="C9424" s="1">
        <f>IF(C9423+1=Protocol!$V$21,0,C9423+1)</f>
        <v>8</v>
      </c>
      <c r="D9424" s="1">
        <f t="shared" si="311"/>
        <v>3</v>
      </c>
      <c r="E9424" s="1" t="str">
        <f>INDEX(Protocol[Mark],MATCH(C9424,Protocol[Step],0))</f>
        <v>5G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614010003</v>
      </c>
      <c r="H9424" s="134">
        <f>Systematic[[#This Row],[SampleVariableLabel]]+100*Systematic[[#This Row],[State]]</f>
        <v>614010803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614</v>
      </c>
      <c r="B9425" s="1">
        <f>IF(C9425=0,IF(B9424=Protocol!$V$20,1,B9424+1),B9424)</f>
        <v>1</v>
      </c>
      <c r="C9425" s="1">
        <f>IF(C9424+1=Protocol!$V$21,0,C9424+1)</f>
        <v>9</v>
      </c>
      <c r="D9425" s="1">
        <f t="shared" si="311"/>
        <v>4</v>
      </c>
      <c r="E9425" s="1" t="str">
        <f>INDEX(Protocol[Mark],MATCH(C9425,Protocol[Step],0))</f>
        <v>6S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614010004</v>
      </c>
      <c r="H9425" s="134">
        <f>Systematic[[#This Row],[SampleVariableLabel]]+100*Systematic[[#This Row],[State]]</f>
        <v>614010904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614</v>
      </c>
      <c r="B9426" s="1">
        <f>IF(C9426=0,IF(B9425=Protocol!$V$20,1,B9425+1),B9425)</f>
        <v>1</v>
      </c>
      <c r="C9426" s="1">
        <f>IF(C9425+1=Protocol!$V$21,0,C9425+1)</f>
        <v>10</v>
      </c>
      <c r="D9426" s="1">
        <f t="shared" si="311"/>
        <v>5</v>
      </c>
      <c r="E9426" s="1" t="str">
        <f>INDEX(Protocol[Mark],MATCH(C9426,Protocol[Step],0))</f>
        <v>7Gp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614010005</v>
      </c>
      <c r="H9426" s="134">
        <f>Systematic[[#This Row],[SampleVariableLabel]]+100*Systematic[[#This Row],[State]]</f>
        <v>614011005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614</v>
      </c>
      <c r="B9427" s="1">
        <f>IF(C9427=0,IF(B9426=Protocol!$V$20,1,B9426+1),B9426)</f>
        <v>1</v>
      </c>
      <c r="C9427" s="1">
        <f>IF(C9426+1=Protocol!$V$21,0,C9426+1)</f>
        <v>11</v>
      </c>
      <c r="D9427" s="1">
        <f t="shared" si="311"/>
        <v>6</v>
      </c>
      <c r="E9427" s="1" t="str">
        <f>INDEX(Protocol[Mark],MATCH(C9427,Protocol[Step],0))</f>
        <v>8U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614010006</v>
      </c>
      <c r="H9427" s="134">
        <f>Systematic[[#This Row],[SampleVariableLabel]]+100*Systematic[[#This Row],[State]]</f>
        <v>614011106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614</v>
      </c>
      <c r="B9428" s="1">
        <f>IF(C9428=0,IF(B9427=Protocol!$V$20,1,B9427+1),B9427)</f>
        <v>1</v>
      </c>
      <c r="C9428" s="1">
        <f>IF(C9427+1=Protocol!$V$21,0,C9427+1)</f>
        <v>12</v>
      </c>
      <c r="D9428" s="1">
        <f t="shared" si="311"/>
        <v>1</v>
      </c>
      <c r="E9428" s="1" t="str">
        <f>INDEX(Protocol[Mark],MATCH(C9428,Protocol[Step],0))</f>
        <v>9Rot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614010001</v>
      </c>
      <c r="H9428" s="134">
        <f>Systematic[[#This Row],[SampleVariableLabel]]+100*Systematic[[#This Row],[State]]</f>
        <v>614011201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614</v>
      </c>
      <c r="B9429" s="1">
        <f>IF(C9429=0,IF(B9428=Protocol!$V$20,1,B9428+1),B9428)</f>
        <v>1</v>
      </c>
      <c r="C9429" s="1">
        <f>IF(C9428+1=Protocol!$V$21,0,C9428+1)</f>
        <v>13</v>
      </c>
      <c r="D9429" s="1">
        <f t="shared" si="311"/>
        <v>2</v>
      </c>
      <c r="E9429" s="1" t="str">
        <f>INDEX(Protocol[Mark],MATCH(C9429,Protocol[Step],0))</f>
        <v>10Ama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614010002</v>
      </c>
      <c r="H9429" s="134">
        <f>Systematic[[#This Row],[SampleVariableLabel]]+100*Systematic[[#This Row],[State]]</f>
        <v>614011302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615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R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615010003</v>
      </c>
      <c r="H9430" s="134">
        <f>Systematic[[#This Row],[SampleVariableLabel]]+100*Systematic[[#This Row],[State]]</f>
        <v>615010003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615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1Dig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615010004</v>
      </c>
      <c r="H9431" s="134">
        <f>Systematic[[#This Row],[SampleVariableLabel]]+100*Systematic[[#This Row],[State]]</f>
        <v>615010104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615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(D)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615010005</v>
      </c>
      <c r="H9432" s="134">
        <f>Systematic[[#This Row],[SampleVariableLabel]]+100*Systematic[[#This Row],[State]]</f>
        <v>615010205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615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(M.1)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615010006</v>
      </c>
      <c r="H9433" s="134">
        <f>Systematic[[#This Row],[SampleVariableLabel]]+100*Systematic[[#This Row],[State]]</f>
        <v>615010306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615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2Oct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615010001</v>
      </c>
      <c r="H9434" s="134">
        <f>Systematic[[#This Row],[SampleVariableLabel]]+100*Systematic[[#This Row],[State]]</f>
        <v>615010401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615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3M2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615010002</v>
      </c>
      <c r="H9435" s="134">
        <f>Systematic[[#This Row],[SampleVariableLabel]]+100*Systematic[[#This Row],[State]]</f>
        <v>615010502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615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M(c)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615010003</v>
      </c>
      <c r="H9436" s="134">
        <f>Systematic[[#This Row],[SampleVariableLabel]]+100*Systematic[[#This Row],[State]]</f>
        <v>615010603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615</v>
      </c>
      <c r="B9437" s="1">
        <f>IF(C9437=0,IF(B9436=Protocol!$V$20,1,B9436+1),B9436)</f>
        <v>1</v>
      </c>
      <c r="C9437" s="1">
        <f>IF(C9436+1=Protocol!$V$21,0,C9436+1)</f>
        <v>7</v>
      </c>
      <c r="D9437" s="1">
        <f t="shared" si="311"/>
        <v>4</v>
      </c>
      <c r="E9437" s="1" t="str">
        <f>INDEX(Protocol[Mark],MATCH(C9437,Protocol[Step],0))</f>
        <v>4P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615010004</v>
      </c>
      <c r="H9437" s="134">
        <f>Systematic[[#This Row],[SampleVariableLabel]]+100*Systematic[[#This Row],[State]]</f>
        <v>615010704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615</v>
      </c>
      <c r="B9438" s="1">
        <f>IF(C9438=0,IF(B9437=Protocol!$V$20,1,B9437+1),B9437)</f>
        <v>1</v>
      </c>
      <c r="C9438" s="1">
        <f>IF(C9437+1=Protocol!$V$21,0,C9437+1)</f>
        <v>8</v>
      </c>
      <c r="D9438" s="1">
        <f t="shared" si="311"/>
        <v>5</v>
      </c>
      <c r="E9438" s="1" t="str">
        <f>INDEX(Protocol[Mark],MATCH(C9438,Protocol[Step],0))</f>
        <v>5G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615010005</v>
      </c>
      <c r="H9438" s="134">
        <f>Systematic[[#This Row],[SampleVariableLabel]]+100*Systematic[[#This Row],[State]]</f>
        <v>615010805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615</v>
      </c>
      <c r="B9439" s="1">
        <f>IF(C9439=0,IF(B9438=Protocol!$V$20,1,B9438+1),B9438)</f>
        <v>1</v>
      </c>
      <c r="C9439" s="1">
        <f>IF(C9438+1=Protocol!$V$21,0,C9438+1)</f>
        <v>9</v>
      </c>
      <c r="D9439" s="1">
        <f t="shared" si="311"/>
        <v>6</v>
      </c>
      <c r="E9439" s="1" t="str">
        <f>INDEX(Protocol[Mark],MATCH(C9439,Protocol[Step],0))</f>
        <v>6S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615010006</v>
      </c>
      <c r="H9439" s="134">
        <f>Systematic[[#This Row],[SampleVariableLabel]]+100*Systematic[[#This Row],[State]]</f>
        <v>615010906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615</v>
      </c>
      <c r="B9440" s="1">
        <f>IF(C9440=0,IF(B9439=Protocol!$V$20,1,B9439+1),B9439)</f>
        <v>1</v>
      </c>
      <c r="C9440" s="1">
        <f>IF(C9439+1=Protocol!$V$21,0,C9439+1)</f>
        <v>10</v>
      </c>
      <c r="D9440" s="1">
        <f t="shared" si="311"/>
        <v>1</v>
      </c>
      <c r="E9440" s="1" t="str">
        <f>INDEX(Protocol[Mark],MATCH(C9440,Protocol[Step],0))</f>
        <v>7Gp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615010001</v>
      </c>
      <c r="H9440" s="134">
        <f>Systematic[[#This Row],[SampleVariableLabel]]+100*Systematic[[#This Row],[State]]</f>
        <v>615011001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615</v>
      </c>
      <c r="B9441" s="1">
        <f>IF(C9441=0,IF(B9440=Protocol!$V$20,1,B9440+1),B9440)</f>
        <v>1</v>
      </c>
      <c r="C9441" s="1">
        <f>IF(C9440+1=Protocol!$V$21,0,C9440+1)</f>
        <v>11</v>
      </c>
      <c r="D9441" s="1">
        <f t="shared" si="311"/>
        <v>2</v>
      </c>
      <c r="E9441" s="1" t="str">
        <f>INDEX(Protocol[Mark],MATCH(C9441,Protocol[Step],0))</f>
        <v>8U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615010002</v>
      </c>
      <c r="H9441" s="134">
        <f>Systematic[[#This Row],[SampleVariableLabel]]+100*Systematic[[#This Row],[State]]</f>
        <v>615011102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615</v>
      </c>
      <c r="B9442" s="1">
        <f>IF(C9442=0,IF(B9441=Protocol!$V$20,1,B9441+1),B9441)</f>
        <v>1</v>
      </c>
      <c r="C9442" s="1">
        <f>IF(C9441+1=Protocol!$V$21,0,C9441+1)</f>
        <v>12</v>
      </c>
      <c r="D9442" s="1">
        <f t="shared" si="311"/>
        <v>3</v>
      </c>
      <c r="E9442" s="1" t="str">
        <f>INDEX(Protocol[Mark],MATCH(C9442,Protocol[Step],0))</f>
        <v>9Rot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615010003</v>
      </c>
      <c r="H9442" s="134">
        <f>Systematic[[#This Row],[SampleVariableLabel]]+100*Systematic[[#This Row],[State]]</f>
        <v>615011203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615</v>
      </c>
      <c r="B9443" s="1">
        <f>IF(C9443=0,IF(B9442=Protocol!$V$20,1,B9442+1),B9442)</f>
        <v>1</v>
      </c>
      <c r="C9443" s="1">
        <f>IF(C9442+1=Protocol!$V$21,0,C9442+1)</f>
        <v>13</v>
      </c>
      <c r="D9443" s="1">
        <f t="shared" si="311"/>
        <v>4</v>
      </c>
      <c r="E9443" s="1" t="str">
        <f>INDEX(Protocol[Mark],MATCH(C9443,Protocol[Step],0))</f>
        <v>10Ama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615010004</v>
      </c>
      <c r="H9443" s="134">
        <f>Systematic[[#This Row],[SampleVariableLabel]]+100*Systematic[[#This Row],[State]]</f>
        <v>615011304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616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R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616010005</v>
      </c>
      <c r="H9444" s="134">
        <f>Systematic[[#This Row],[SampleVariableLabel]]+100*Systematic[[#This Row],[State]]</f>
        <v>616010005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616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1Dig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616010006</v>
      </c>
      <c r="H9445" s="134">
        <f>Systematic[[#This Row],[SampleVariableLabel]]+100*Systematic[[#This Row],[State]]</f>
        <v>616010106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616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(D)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616010001</v>
      </c>
      <c r="H9446" s="134">
        <f>Systematic[[#This Row],[SampleVariableLabel]]+100*Systematic[[#This Row],[State]]</f>
        <v>616010201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616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(M.1)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616010002</v>
      </c>
      <c r="H9447" s="134">
        <f>Systematic[[#This Row],[SampleVariableLabel]]+100*Systematic[[#This Row],[State]]</f>
        <v>616010302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616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2Oct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616010003</v>
      </c>
      <c r="H9448" s="134">
        <f>Systematic[[#This Row],[SampleVariableLabel]]+100*Systematic[[#This Row],[State]]</f>
        <v>616010403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616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3M2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616010004</v>
      </c>
      <c r="H9449" s="134">
        <f>Systematic[[#This Row],[SampleVariableLabel]]+100*Systematic[[#This Row],[State]]</f>
        <v>616010504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616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M(c)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616010005</v>
      </c>
      <c r="H9450" s="134">
        <f>Systematic[[#This Row],[SampleVariableLabel]]+100*Systematic[[#This Row],[State]]</f>
        <v>616010605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616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4P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616010006</v>
      </c>
      <c r="H9451" s="134">
        <f>Systematic[[#This Row],[SampleVariableLabel]]+100*Systematic[[#This Row],[State]]</f>
        <v>616010706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616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5G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616010001</v>
      </c>
      <c r="H9452" s="134">
        <f>Systematic[[#This Row],[SampleVariableLabel]]+100*Systematic[[#This Row],[State]]</f>
        <v>616010801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616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6S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616010002</v>
      </c>
      <c r="H9453" s="134">
        <f>Systematic[[#This Row],[SampleVariableLabel]]+100*Systematic[[#This Row],[State]]</f>
        <v>616010902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616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7Gp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616010003</v>
      </c>
      <c r="H9454" s="134">
        <f>Systematic[[#This Row],[SampleVariableLabel]]+100*Systematic[[#This Row],[State]]</f>
        <v>616011003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616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8U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616010004</v>
      </c>
      <c r="H9455" s="134">
        <f>Systematic[[#This Row],[SampleVariableLabel]]+100*Systematic[[#This Row],[State]]</f>
        <v>616011104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616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9Rot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616010005</v>
      </c>
      <c r="H9456" s="134">
        <f>Systematic[[#This Row],[SampleVariableLabel]]+100*Systematic[[#This Row],[State]]</f>
        <v>616011205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616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10Ama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616010006</v>
      </c>
      <c r="H9457" s="134">
        <f>Systematic[[#This Row],[SampleVariableLabel]]+100*Systematic[[#This Row],[State]]</f>
        <v>616011306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617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R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617010001</v>
      </c>
      <c r="H9458" s="134">
        <f>Systematic[[#This Row],[SampleVariableLabel]]+100*Systematic[[#This Row],[State]]</f>
        <v>617010001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617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617010002</v>
      </c>
      <c r="H9459" s="134">
        <f>Systematic[[#This Row],[SampleVariableLabel]]+100*Systematic[[#This Row],[State]]</f>
        <v>617010102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617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(D)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617010003</v>
      </c>
      <c r="H9460" s="134">
        <f>Systematic[[#This Row],[SampleVariableLabel]]+100*Systematic[[#This Row],[State]]</f>
        <v>617010203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617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(M.1)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617010004</v>
      </c>
      <c r="H9461" s="134">
        <f>Systematic[[#This Row],[SampleVariableLabel]]+100*Systematic[[#This Row],[State]]</f>
        <v>617010304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617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617010005</v>
      </c>
      <c r="H9462" s="134">
        <f>Systematic[[#This Row],[SampleVariableLabel]]+100*Systematic[[#This Row],[State]]</f>
        <v>617010405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617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3M2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617010006</v>
      </c>
      <c r="H9463" s="134">
        <f>Systematic[[#This Row],[SampleVariableLabel]]+100*Systematic[[#This Row],[State]]</f>
        <v>617010506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617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M(c)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617010001</v>
      </c>
      <c r="H9464" s="134">
        <f>Systematic[[#This Row],[SampleVariableLabel]]+100*Systematic[[#This Row],[State]]</f>
        <v>617010601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617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4P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617010002</v>
      </c>
      <c r="H9465" s="134">
        <f>Systematic[[#This Row],[SampleVariableLabel]]+100*Systematic[[#This Row],[State]]</f>
        <v>617010702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617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5G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617010003</v>
      </c>
      <c r="H9466" s="134">
        <f>Systematic[[#This Row],[SampleVariableLabel]]+100*Systematic[[#This Row],[State]]</f>
        <v>617010803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617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6S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617010004</v>
      </c>
      <c r="H9467" s="134">
        <f>Systematic[[#This Row],[SampleVariableLabel]]+100*Systematic[[#This Row],[State]]</f>
        <v>617010904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617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7Gp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617010005</v>
      </c>
      <c r="H9468" s="134">
        <f>Systematic[[#This Row],[SampleVariableLabel]]+100*Systematic[[#This Row],[State]]</f>
        <v>617011005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617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8U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617010006</v>
      </c>
      <c r="H9469" s="134">
        <f>Systematic[[#This Row],[SampleVariableLabel]]+100*Systematic[[#This Row],[State]]</f>
        <v>617011106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617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9Rot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617010001</v>
      </c>
      <c r="H9470" s="134">
        <f>Systematic[[#This Row],[SampleVariableLabel]]+100*Systematic[[#This Row],[State]]</f>
        <v>617011201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617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10Ama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617010002</v>
      </c>
      <c r="H9471" s="134">
        <f>Systematic[[#This Row],[SampleVariableLabel]]+100*Systematic[[#This Row],[State]]</f>
        <v>617011302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618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R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618010003</v>
      </c>
      <c r="H9472" s="134">
        <f>Systematic[[#This Row],[SampleVariableLabel]]+100*Systematic[[#This Row],[State]]</f>
        <v>618010003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618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1Dig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618010004</v>
      </c>
      <c r="H9473" s="134">
        <f>Systematic[[#This Row],[SampleVariableLabel]]+100*Systematic[[#This Row],[State]]</f>
        <v>618010104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618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(D)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618010005</v>
      </c>
      <c r="H9474" s="134">
        <f>Systematic[[#This Row],[SampleVariableLabel]]+100*Systematic[[#This Row],[State]]</f>
        <v>618010205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618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(M.1)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618010006</v>
      </c>
      <c r="H9475" s="134">
        <f>Systematic[[#This Row],[SampleVariableLabel]]+100*Systematic[[#This Row],[State]]</f>
        <v>618010306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618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2Oct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618010001</v>
      </c>
      <c r="H9476" s="134">
        <f>Systematic[[#This Row],[SampleVariableLabel]]+100*Systematic[[#This Row],[State]]</f>
        <v>618010401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618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3M2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618010002</v>
      </c>
      <c r="H9477" s="134">
        <f>Systematic[[#This Row],[SampleVariableLabel]]+100*Systematic[[#This Row],[State]]</f>
        <v>618010502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618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M(c)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618010003</v>
      </c>
      <c r="H9478" s="134">
        <f>Systematic[[#This Row],[SampleVariableLabel]]+100*Systematic[[#This Row],[State]]</f>
        <v>618010603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618</v>
      </c>
      <c r="B9479" s="1">
        <f>IF(C9479=0,IF(B9478=Protocol!$V$20,1,B9478+1),B9478)</f>
        <v>1</v>
      </c>
      <c r="C9479" s="1">
        <f>IF(C9478+1=Protocol!$V$21,0,C9478+1)</f>
        <v>7</v>
      </c>
      <c r="D9479" s="1">
        <f t="shared" si="313"/>
        <v>4</v>
      </c>
      <c r="E9479" s="1" t="str">
        <f>INDEX(Protocol[Mark],MATCH(C9479,Protocol[Step],0))</f>
        <v>4P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618010004</v>
      </c>
      <c r="H9479" s="134">
        <f>Systematic[[#This Row],[SampleVariableLabel]]+100*Systematic[[#This Row],[State]]</f>
        <v>618010704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618</v>
      </c>
      <c r="B9480" s="1">
        <f>IF(C9480=0,IF(B9479=Protocol!$V$20,1,B9479+1),B9479)</f>
        <v>1</v>
      </c>
      <c r="C9480" s="1">
        <f>IF(C9479+1=Protocol!$V$21,0,C9479+1)</f>
        <v>8</v>
      </c>
      <c r="D9480" s="1">
        <f t="shared" si="313"/>
        <v>5</v>
      </c>
      <c r="E9480" s="1" t="str">
        <f>INDEX(Protocol[Mark],MATCH(C9480,Protocol[Step],0))</f>
        <v>5G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618010005</v>
      </c>
      <c r="H9480" s="134">
        <f>Systematic[[#This Row],[SampleVariableLabel]]+100*Systematic[[#This Row],[State]]</f>
        <v>618010805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618</v>
      </c>
      <c r="B9481" s="1">
        <f>IF(C9481=0,IF(B9480=Protocol!$V$20,1,B9480+1),B9480)</f>
        <v>1</v>
      </c>
      <c r="C9481" s="1">
        <f>IF(C9480+1=Protocol!$V$21,0,C9480+1)</f>
        <v>9</v>
      </c>
      <c r="D9481" s="1">
        <f t="shared" si="313"/>
        <v>6</v>
      </c>
      <c r="E9481" s="1" t="str">
        <f>INDEX(Protocol[Mark],MATCH(C9481,Protocol[Step],0))</f>
        <v>6S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618010006</v>
      </c>
      <c r="H9481" s="134">
        <f>Systematic[[#This Row],[SampleVariableLabel]]+100*Systematic[[#This Row],[State]]</f>
        <v>618010906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618</v>
      </c>
      <c r="B9482" s="1">
        <f>IF(C9482=0,IF(B9481=Protocol!$V$20,1,B9481+1),B9481)</f>
        <v>1</v>
      </c>
      <c r="C9482" s="1">
        <f>IF(C9481+1=Protocol!$V$21,0,C9481+1)</f>
        <v>10</v>
      </c>
      <c r="D9482" s="1">
        <f t="shared" si="313"/>
        <v>1</v>
      </c>
      <c r="E9482" s="1" t="str">
        <f>INDEX(Protocol[Mark],MATCH(C9482,Protocol[Step],0))</f>
        <v>7Gp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618010001</v>
      </c>
      <c r="H9482" s="134">
        <f>Systematic[[#This Row],[SampleVariableLabel]]+100*Systematic[[#This Row],[State]]</f>
        <v>618011001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618</v>
      </c>
      <c r="B9483" s="1">
        <f>IF(C9483=0,IF(B9482=Protocol!$V$20,1,B9482+1),B9482)</f>
        <v>1</v>
      </c>
      <c r="C9483" s="1">
        <f>IF(C9482+1=Protocol!$V$21,0,C9482+1)</f>
        <v>11</v>
      </c>
      <c r="D9483" s="1">
        <f t="shared" si="313"/>
        <v>2</v>
      </c>
      <c r="E9483" s="1" t="str">
        <f>INDEX(Protocol[Mark],MATCH(C9483,Protocol[Step],0))</f>
        <v>8U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618010002</v>
      </c>
      <c r="H9483" s="134">
        <f>Systematic[[#This Row],[SampleVariableLabel]]+100*Systematic[[#This Row],[State]]</f>
        <v>618011102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618</v>
      </c>
      <c r="B9484" s="1">
        <f>IF(C9484=0,IF(B9483=Protocol!$V$20,1,B9483+1),B9483)</f>
        <v>1</v>
      </c>
      <c r="C9484" s="1">
        <f>IF(C9483+1=Protocol!$V$21,0,C9483+1)</f>
        <v>12</v>
      </c>
      <c r="D9484" s="1">
        <f t="shared" si="313"/>
        <v>3</v>
      </c>
      <c r="E9484" s="1" t="str">
        <f>INDEX(Protocol[Mark],MATCH(C9484,Protocol[Step],0))</f>
        <v>9Rot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618010003</v>
      </c>
      <c r="H9484" s="134">
        <f>Systematic[[#This Row],[SampleVariableLabel]]+100*Systematic[[#This Row],[State]]</f>
        <v>618011203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618</v>
      </c>
      <c r="B9485" s="1">
        <f>IF(C9485=0,IF(B9484=Protocol!$V$20,1,B9484+1),B9484)</f>
        <v>1</v>
      </c>
      <c r="C9485" s="1">
        <f>IF(C9484+1=Protocol!$V$21,0,C9484+1)</f>
        <v>13</v>
      </c>
      <c r="D9485" s="1">
        <f t="shared" si="313"/>
        <v>4</v>
      </c>
      <c r="E9485" s="1" t="str">
        <f>INDEX(Protocol[Mark],MATCH(C9485,Protocol[Step],0))</f>
        <v>10Ama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618010004</v>
      </c>
      <c r="H9485" s="134">
        <f>Systematic[[#This Row],[SampleVariableLabel]]+100*Systematic[[#This Row],[State]]</f>
        <v>618011304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619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R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619010005</v>
      </c>
      <c r="H9486" s="134">
        <f>Systematic[[#This Row],[SampleVariableLabel]]+100*Systematic[[#This Row],[State]]</f>
        <v>619010005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619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1Dig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619010006</v>
      </c>
      <c r="H9487" s="134">
        <f>Systematic[[#This Row],[SampleVariableLabel]]+100*Systematic[[#This Row],[State]]</f>
        <v>619010106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619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(D)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619010001</v>
      </c>
      <c r="H9488" s="134">
        <f>Systematic[[#This Row],[SampleVariableLabel]]+100*Systematic[[#This Row],[State]]</f>
        <v>619010201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619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(M.1)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619010002</v>
      </c>
      <c r="H9489" s="134">
        <f>Systematic[[#This Row],[SampleVariableLabel]]+100*Systematic[[#This Row],[State]]</f>
        <v>619010302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619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2Oct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619010003</v>
      </c>
      <c r="H9490" s="134">
        <f>Systematic[[#This Row],[SampleVariableLabel]]+100*Systematic[[#This Row],[State]]</f>
        <v>619010403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619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3M2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619010004</v>
      </c>
      <c r="H9491" s="134">
        <f>Systematic[[#This Row],[SampleVariableLabel]]+100*Systematic[[#This Row],[State]]</f>
        <v>619010504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619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M(c)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619010005</v>
      </c>
      <c r="H9492" s="134">
        <f>Systematic[[#This Row],[SampleVariableLabel]]+100*Systematic[[#This Row],[State]]</f>
        <v>619010605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619</v>
      </c>
      <c r="B9493" s="1">
        <f>IF(C9493=0,IF(B9492=Protocol!$V$20,1,B9492+1),B9492)</f>
        <v>1</v>
      </c>
      <c r="C9493" s="1">
        <f>IF(C9492+1=Protocol!$V$21,0,C9492+1)</f>
        <v>7</v>
      </c>
      <c r="D9493" s="1">
        <f t="shared" si="313"/>
        <v>6</v>
      </c>
      <c r="E9493" s="1" t="str">
        <f>INDEX(Protocol[Mark],MATCH(C9493,Protocol[Step],0))</f>
        <v>4P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619010006</v>
      </c>
      <c r="H9493" s="134">
        <f>Systematic[[#This Row],[SampleVariableLabel]]+100*Systematic[[#This Row],[State]]</f>
        <v>619010706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619</v>
      </c>
      <c r="B9494" s="1">
        <f>IF(C9494=0,IF(B9493=Protocol!$V$20,1,B9493+1),B9493)</f>
        <v>1</v>
      </c>
      <c r="C9494" s="1">
        <f>IF(C9493+1=Protocol!$V$21,0,C9493+1)</f>
        <v>8</v>
      </c>
      <c r="D9494" s="1">
        <f t="shared" si="313"/>
        <v>1</v>
      </c>
      <c r="E9494" s="1" t="str">
        <f>INDEX(Protocol[Mark],MATCH(C9494,Protocol[Step],0))</f>
        <v>5G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619010001</v>
      </c>
      <c r="H9494" s="134">
        <f>Systematic[[#This Row],[SampleVariableLabel]]+100*Systematic[[#This Row],[State]]</f>
        <v>619010801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619</v>
      </c>
      <c r="B9495" s="1">
        <f>IF(C9495=0,IF(B9494=Protocol!$V$20,1,B9494+1),B9494)</f>
        <v>1</v>
      </c>
      <c r="C9495" s="1">
        <f>IF(C9494+1=Protocol!$V$21,0,C9494+1)</f>
        <v>9</v>
      </c>
      <c r="D9495" s="1">
        <f t="shared" si="313"/>
        <v>2</v>
      </c>
      <c r="E9495" s="1" t="str">
        <f>INDEX(Protocol[Mark],MATCH(C9495,Protocol[Step],0))</f>
        <v>6S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619010002</v>
      </c>
      <c r="H9495" s="134">
        <f>Systematic[[#This Row],[SampleVariableLabel]]+100*Systematic[[#This Row],[State]]</f>
        <v>619010902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619</v>
      </c>
      <c r="B9496" s="1">
        <f>IF(C9496=0,IF(B9495=Protocol!$V$20,1,B9495+1),B9495)</f>
        <v>1</v>
      </c>
      <c r="C9496" s="1">
        <f>IF(C9495+1=Protocol!$V$21,0,C9495+1)</f>
        <v>10</v>
      </c>
      <c r="D9496" s="1">
        <f t="shared" si="313"/>
        <v>3</v>
      </c>
      <c r="E9496" s="1" t="str">
        <f>INDEX(Protocol[Mark],MATCH(C9496,Protocol[Step],0))</f>
        <v>7Gp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619010003</v>
      </c>
      <c r="H9496" s="134">
        <f>Systematic[[#This Row],[SampleVariableLabel]]+100*Systematic[[#This Row],[State]]</f>
        <v>619011003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619</v>
      </c>
      <c r="B9497" s="1">
        <f>IF(C9497=0,IF(B9496=Protocol!$V$20,1,B9496+1),B9496)</f>
        <v>1</v>
      </c>
      <c r="C9497" s="1">
        <f>IF(C9496+1=Protocol!$V$21,0,C9496+1)</f>
        <v>11</v>
      </c>
      <c r="D9497" s="1">
        <f t="shared" si="313"/>
        <v>4</v>
      </c>
      <c r="E9497" s="1" t="str">
        <f>INDEX(Protocol[Mark],MATCH(C9497,Protocol[Step],0))</f>
        <v>8U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619010004</v>
      </c>
      <c r="H9497" s="134">
        <f>Systematic[[#This Row],[SampleVariableLabel]]+100*Systematic[[#This Row],[State]]</f>
        <v>619011104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619</v>
      </c>
      <c r="B9498" s="1">
        <f>IF(C9498=0,IF(B9497=Protocol!$V$20,1,B9497+1),B9497)</f>
        <v>1</v>
      </c>
      <c r="C9498" s="1">
        <f>IF(C9497+1=Protocol!$V$21,0,C9497+1)</f>
        <v>12</v>
      </c>
      <c r="D9498" s="1">
        <f t="shared" si="313"/>
        <v>5</v>
      </c>
      <c r="E9498" s="1" t="str">
        <f>INDEX(Protocol[Mark],MATCH(C9498,Protocol[Step],0))</f>
        <v>9Rot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619010005</v>
      </c>
      <c r="H9498" s="134">
        <f>Systematic[[#This Row],[SampleVariableLabel]]+100*Systematic[[#This Row],[State]]</f>
        <v>619011205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619</v>
      </c>
      <c r="B9499" s="1">
        <f>IF(C9499=0,IF(B9498=Protocol!$V$20,1,B9498+1),B9498)</f>
        <v>1</v>
      </c>
      <c r="C9499" s="1">
        <f>IF(C9498+1=Protocol!$V$21,0,C9498+1)</f>
        <v>13</v>
      </c>
      <c r="D9499" s="1">
        <f t="shared" si="313"/>
        <v>6</v>
      </c>
      <c r="E9499" s="1" t="str">
        <f>INDEX(Protocol[Mark],MATCH(C9499,Protocol[Step],0))</f>
        <v>10Ama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619010006</v>
      </c>
      <c r="H9499" s="134">
        <f>Systematic[[#This Row],[SampleVariableLabel]]+100*Systematic[[#This Row],[State]]</f>
        <v>619011306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620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R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620010001</v>
      </c>
      <c r="H9500" s="134">
        <f>Systematic[[#This Row],[SampleVariableLabel]]+100*Systematic[[#This Row],[State]]</f>
        <v>620010001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620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1Dig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620010002</v>
      </c>
      <c r="H9501" s="134">
        <f>Systematic[[#This Row],[SampleVariableLabel]]+100*Systematic[[#This Row],[State]]</f>
        <v>620010102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620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(D)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620010003</v>
      </c>
      <c r="H9502" s="134">
        <f>Systematic[[#This Row],[SampleVariableLabel]]+100*Systematic[[#This Row],[State]]</f>
        <v>620010203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620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(M.1)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620010004</v>
      </c>
      <c r="H9503" s="134">
        <f>Systematic[[#This Row],[SampleVariableLabel]]+100*Systematic[[#This Row],[State]]</f>
        <v>620010304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620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2Oct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620010005</v>
      </c>
      <c r="H9504" s="134">
        <f>Systematic[[#This Row],[SampleVariableLabel]]+100*Systematic[[#This Row],[State]]</f>
        <v>620010405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620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3M2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620010006</v>
      </c>
      <c r="H9505" s="134">
        <f>Systematic[[#This Row],[SampleVariableLabel]]+100*Systematic[[#This Row],[State]]</f>
        <v>620010506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620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M(c)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620010001</v>
      </c>
      <c r="H9506" s="134">
        <f>Systematic[[#This Row],[SampleVariableLabel]]+100*Systematic[[#This Row],[State]]</f>
        <v>620010601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620</v>
      </c>
      <c r="B9507" s="1">
        <f>IF(C9507=0,IF(B9506=Protocol!$V$20,1,B9506+1),B9506)</f>
        <v>1</v>
      </c>
      <c r="C9507" s="1">
        <f>IF(C9506+1=Protocol!$V$21,0,C9506+1)</f>
        <v>7</v>
      </c>
      <c r="D9507" s="1">
        <f t="shared" si="313"/>
        <v>2</v>
      </c>
      <c r="E9507" s="1" t="str">
        <f>INDEX(Protocol[Mark],MATCH(C9507,Protocol[Step],0))</f>
        <v>4P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620010002</v>
      </c>
      <c r="H9507" s="134">
        <f>Systematic[[#This Row],[SampleVariableLabel]]+100*Systematic[[#This Row],[State]]</f>
        <v>620010702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620</v>
      </c>
      <c r="B9508" s="1">
        <f>IF(C9508=0,IF(B9507=Protocol!$V$20,1,B9507+1),B9507)</f>
        <v>1</v>
      </c>
      <c r="C9508" s="1">
        <f>IF(C9507+1=Protocol!$V$21,0,C9507+1)</f>
        <v>8</v>
      </c>
      <c r="D9508" s="1">
        <f t="shared" si="313"/>
        <v>3</v>
      </c>
      <c r="E9508" s="1" t="str">
        <f>INDEX(Protocol[Mark],MATCH(C9508,Protocol[Step],0))</f>
        <v>5G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620010003</v>
      </c>
      <c r="H9508" s="134">
        <f>Systematic[[#This Row],[SampleVariableLabel]]+100*Systematic[[#This Row],[State]]</f>
        <v>620010803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620</v>
      </c>
      <c r="B9509" s="1">
        <f>IF(C9509=0,IF(B9508=Protocol!$V$20,1,B9508+1),B9508)</f>
        <v>1</v>
      </c>
      <c r="C9509" s="1">
        <f>IF(C9508+1=Protocol!$V$21,0,C9508+1)</f>
        <v>9</v>
      </c>
      <c r="D9509" s="1">
        <f t="shared" si="313"/>
        <v>4</v>
      </c>
      <c r="E9509" s="1" t="str">
        <f>INDEX(Protocol[Mark],MATCH(C9509,Protocol[Step],0))</f>
        <v>6S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620010004</v>
      </c>
      <c r="H9509" s="134">
        <f>Systematic[[#This Row],[SampleVariableLabel]]+100*Systematic[[#This Row],[State]]</f>
        <v>620010904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620</v>
      </c>
      <c r="B9510" s="1">
        <f>IF(C9510=0,IF(B9509=Protocol!$V$20,1,B9509+1),B9509)</f>
        <v>1</v>
      </c>
      <c r="C9510" s="1">
        <f>IF(C9509+1=Protocol!$V$21,0,C9509+1)</f>
        <v>10</v>
      </c>
      <c r="D9510" s="1">
        <f t="shared" si="313"/>
        <v>5</v>
      </c>
      <c r="E9510" s="1" t="str">
        <f>INDEX(Protocol[Mark],MATCH(C9510,Protocol[Step],0))</f>
        <v>7Gp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620010005</v>
      </c>
      <c r="H9510" s="134">
        <f>Systematic[[#This Row],[SampleVariableLabel]]+100*Systematic[[#This Row],[State]]</f>
        <v>620011005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620</v>
      </c>
      <c r="B9511" s="1">
        <f>IF(C9511=0,IF(B9510=Protocol!$V$20,1,B9510+1),B9510)</f>
        <v>1</v>
      </c>
      <c r="C9511" s="1">
        <f>IF(C9510+1=Protocol!$V$21,0,C9510+1)</f>
        <v>11</v>
      </c>
      <c r="D9511" s="1">
        <f t="shared" si="313"/>
        <v>6</v>
      </c>
      <c r="E9511" s="1" t="str">
        <f>INDEX(Protocol[Mark],MATCH(C9511,Protocol[Step],0))</f>
        <v>8U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620010006</v>
      </c>
      <c r="H9511" s="134">
        <f>Systematic[[#This Row],[SampleVariableLabel]]+100*Systematic[[#This Row],[State]]</f>
        <v>620011106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620</v>
      </c>
      <c r="B9512" s="1">
        <f>IF(C9512=0,IF(B9511=Protocol!$V$20,1,B9511+1),B9511)</f>
        <v>1</v>
      </c>
      <c r="C9512" s="1">
        <f>IF(C9511+1=Protocol!$V$21,0,C9511+1)</f>
        <v>12</v>
      </c>
      <c r="D9512" s="1">
        <f t="shared" si="313"/>
        <v>1</v>
      </c>
      <c r="E9512" s="1" t="str">
        <f>INDEX(Protocol[Mark],MATCH(C9512,Protocol[Step],0))</f>
        <v>9Rot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620010001</v>
      </c>
      <c r="H9512" s="134">
        <f>Systematic[[#This Row],[SampleVariableLabel]]+100*Systematic[[#This Row],[State]]</f>
        <v>620011201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620</v>
      </c>
      <c r="B9513" s="1">
        <f>IF(C9513=0,IF(B9512=Protocol!$V$20,1,B9512+1),B9512)</f>
        <v>1</v>
      </c>
      <c r="C9513" s="1">
        <f>IF(C9512+1=Protocol!$V$21,0,C9512+1)</f>
        <v>13</v>
      </c>
      <c r="D9513" s="1">
        <f t="shared" si="313"/>
        <v>2</v>
      </c>
      <c r="E9513" s="1" t="str">
        <f>INDEX(Protocol[Mark],MATCH(C9513,Protocol[Step],0))</f>
        <v>10Ama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620010002</v>
      </c>
      <c r="H9513" s="134">
        <f>Systematic[[#This Row],[SampleVariableLabel]]+100*Systematic[[#This Row],[State]]</f>
        <v>620011302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621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R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621010003</v>
      </c>
      <c r="H9514" s="134">
        <f>Systematic[[#This Row],[SampleVariableLabel]]+100*Systematic[[#This Row],[State]]</f>
        <v>621010003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621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1Dig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621010004</v>
      </c>
      <c r="H9515" s="134">
        <f>Systematic[[#This Row],[SampleVariableLabel]]+100*Systematic[[#This Row],[State]]</f>
        <v>621010104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621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(D)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621010005</v>
      </c>
      <c r="H9516" s="134">
        <f>Systematic[[#This Row],[SampleVariableLabel]]+100*Systematic[[#This Row],[State]]</f>
        <v>621010205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621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(M.1)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621010006</v>
      </c>
      <c r="H9517" s="134">
        <f>Systematic[[#This Row],[SampleVariableLabel]]+100*Systematic[[#This Row],[State]]</f>
        <v>621010306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621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2Oct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621010001</v>
      </c>
      <c r="H9518" s="134">
        <f>Systematic[[#This Row],[SampleVariableLabel]]+100*Systematic[[#This Row],[State]]</f>
        <v>621010401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621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3M2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621010002</v>
      </c>
      <c r="H9519" s="134">
        <f>Systematic[[#This Row],[SampleVariableLabel]]+100*Systematic[[#This Row],[State]]</f>
        <v>621010502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621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M(c)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621010003</v>
      </c>
      <c r="H9520" s="134">
        <f>Systematic[[#This Row],[SampleVariableLabel]]+100*Systematic[[#This Row],[State]]</f>
        <v>621010603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621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4P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621010004</v>
      </c>
      <c r="H9521" s="134">
        <f>Systematic[[#This Row],[SampleVariableLabel]]+100*Systematic[[#This Row],[State]]</f>
        <v>621010704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621</v>
      </c>
      <c r="B9522" s="1">
        <f>IF(C9522=0,IF(B9521=Protocol!$V$20,1,B9521+1),B9521)</f>
        <v>1</v>
      </c>
      <c r="C9522" s="1">
        <f>IF(C9521+1=Protocol!$V$21,0,C9521+1)</f>
        <v>8</v>
      </c>
      <c r="D9522" s="1">
        <f t="shared" si="313"/>
        <v>5</v>
      </c>
      <c r="E9522" s="1" t="str">
        <f>INDEX(Protocol[Mark],MATCH(C9522,Protocol[Step],0))</f>
        <v>5G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621010005</v>
      </c>
      <c r="H9522" s="134">
        <f>Systematic[[#This Row],[SampleVariableLabel]]+100*Systematic[[#This Row],[State]]</f>
        <v>621010805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621</v>
      </c>
      <c r="B9523" s="1">
        <f>IF(C9523=0,IF(B9522=Protocol!$V$20,1,B9522+1),B9522)</f>
        <v>1</v>
      </c>
      <c r="C9523" s="1">
        <f>IF(C9522+1=Protocol!$V$21,0,C9522+1)</f>
        <v>9</v>
      </c>
      <c r="D9523" s="1">
        <f t="shared" si="313"/>
        <v>6</v>
      </c>
      <c r="E9523" s="1" t="str">
        <f>INDEX(Protocol[Mark],MATCH(C9523,Protocol[Step],0))</f>
        <v>6S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621010006</v>
      </c>
      <c r="H9523" s="134">
        <f>Systematic[[#This Row],[SampleVariableLabel]]+100*Systematic[[#This Row],[State]]</f>
        <v>621010906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621</v>
      </c>
      <c r="B9524" s="1">
        <f>IF(C9524=0,IF(B9523=Protocol!$V$20,1,B9523+1),B9523)</f>
        <v>1</v>
      </c>
      <c r="C9524" s="1">
        <f>IF(C9523+1=Protocol!$V$21,0,C9523+1)</f>
        <v>10</v>
      </c>
      <c r="D9524" s="1">
        <f t="shared" si="313"/>
        <v>1</v>
      </c>
      <c r="E9524" s="1" t="str">
        <f>INDEX(Protocol[Mark],MATCH(C9524,Protocol[Step],0))</f>
        <v>7Gp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621010001</v>
      </c>
      <c r="H9524" s="134">
        <f>Systematic[[#This Row],[SampleVariableLabel]]+100*Systematic[[#This Row],[State]]</f>
        <v>621011001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621</v>
      </c>
      <c r="B9525" s="1">
        <f>IF(C9525=0,IF(B9524=Protocol!$V$20,1,B9524+1),B9524)</f>
        <v>1</v>
      </c>
      <c r="C9525" s="1">
        <f>IF(C9524+1=Protocol!$V$21,0,C9524+1)</f>
        <v>11</v>
      </c>
      <c r="D9525" s="1">
        <f t="shared" si="313"/>
        <v>2</v>
      </c>
      <c r="E9525" s="1" t="str">
        <f>INDEX(Protocol[Mark],MATCH(C9525,Protocol[Step],0))</f>
        <v>8U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621010002</v>
      </c>
      <c r="H9525" s="134">
        <f>Systematic[[#This Row],[SampleVariableLabel]]+100*Systematic[[#This Row],[State]]</f>
        <v>621011102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621</v>
      </c>
      <c r="B9526" s="1">
        <f>IF(C9526=0,IF(B9525=Protocol!$V$20,1,B9525+1),B9525)</f>
        <v>1</v>
      </c>
      <c r="C9526" s="1">
        <f>IF(C9525+1=Protocol!$V$21,0,C9525+1)</f>
        <v>12</v>
      </c>
      <c r="D9526" s="1">
        <f t="shared" si="313"/>
        <v>3</v>
      </c>
      <c r="E9526" s="1" t="str">
        <f>INDEX(Protocol[Mark],MATCH(C9526,Protocol[Step],0))</f>
        <v>9Rot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621010003</v>
      </c>
      <c r="H9526" s="134">
        <f>Systematic[[#This Row],[SampleVariableLabel]]+100*Systematic[[#This Row],[State]]</f>
        <v>621011203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621</v>
      </c>
      <c r="B9527" s="1">
        <f>IF(C9527=0,IF(B9526=Protocol!$V$20,1,B9526+1),B9526)</f>
        <v>1</v>
      </c>
      <c r="C9527" s="1">
        <f>IF(C9526+1=Protocol!$V$21,0,C9526+1)</f>
        <v>13</v>
      </c>
      <c r="D9527" s="1">
        <f t="shared" si="313"/>
        <v>4</v>
      </c>
      <c r="E9527" s="1" t="str">
        <f>INDEX(Protocol[Mark],MATCH(C9527,Protocol[Step],0))</f>
        <v>10Ama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621010004</v>
      </c>
      <c r="H9527" s="134">
        <f>Systematic[[#This Row],[SampleVariableLabel]]+100*Systematic[[#This Row],[State]]</f>
        <v>621011304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622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R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622010005</v>
      </c>
      <c r="H9528" s="134">
        <f>Systematic[[#This Row],[SampleVariableLabel]]+100*Systematic[[#This Row],[State]]</f>
        <v>622010005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622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1Dig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622010006</v>
      </c>
      <c r="H9529" s="134">
        <f>Systematic[[#This Row],[SampleVariableLabel]]+100*Systematic[[#This Row],[State]]</f>
        <v>622010106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622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(D)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622010001</v>
      </c>
      <c r="H9530" s="134">
        <f>Systematic[[#This Row],[SampleVariableLabel]]+100*Systematic[[#This Row],[State]]</f>
        <v>622010201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622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(M.1)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622010002</v>
      </c>
      <c r="H9531" s="134">
        <f>Systematic[[#This Row],[SampleVariableLabel]]+100*Systematic[[#This Row],[State]]</f>
        <v>622010302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622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2Oct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622010003</v>
      </c>
      <c r="H9532" s="134">
        <f>Systematic[[#This Row],[SampleVariableLabel]]+100*Systematic[[#This Row],[State]]</f>
        <v>622010403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622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3M2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622010004</v>
      </c>
      <c r="H9533" s="134">
        <f>Systematic[[#This Row],[SampleVariableLabel]]+100*Systematic[[#This Row],[State]]</f>
        <v>622010504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622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M(c)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622010005</v>
      </c>
      <c r="H9534" s="134">
        <f>Systematic[[#This Row],[SampleVariableLabel]]+100*Systematic[[#This Row],[State]]</f>
        <v>622010605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622</v>
      </c>
      <c r="B9535" s="1">
        <f>IF(C9535=0,IF(B9534=Protocol!$V$20,1,B9534+1),B9534)</f>
        <v>1</v>
      </c>
      <c r="C9535" s="1">
        <f>IF(C9534+1=Protocol!$V$21,0,C9534+1)</f>
        <v>7</v>
      </c>
      <c r="D9535" s="1">
        <f t="shared" si="313"/>
        <v>6</v>
      </c>
      <c r="E9535" s="1" t="str">
        <f>INDEX(Protocol[Mark],MATCH(C9535,Protocol[Step],0))</f>
        <v>4P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622010006</v>
      </c>
      <c r="H9535" s="134">
        <f>Systematic[[#This Row],[SampleVariableLabel]]+100*Systematic[[#This Row],[State]]</f>
        <v>622010706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622</v>
      </c>
      <c r="B9536" s="1">
        <f>IF(C9536=0,IF(B9535=Protocol!$V$20,1,B9535+1),B9535)</f>
        <v>1</v>
      </c>
      <c r="C9536" s="1">
        <f>IF(C9535+1=Protocol!$V$21,0,C9535+1)</f>
        <v>8</v>
      </c>
      <c r="D9536" s="1">
        <f t="shared" si="313"/>
        <v>1</v>
      </c>
      <c r="E9536" s="1" t="str">
        <f>INDEX(Protocol[Mark],MATCH(C9536,Protocol[Step],0))</f>
        <v>5G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622010001</v>
      </c>
      <c r="H9536" s="134">
        <f>Systematic[[#This Row],[SampleVariableLabel]]+100*Systematic[[#This Row],[State]]</f>
        <v>622010801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622</v>
      </c>
      <c r="B9537" s="1">
        <f>IF(C9537=0,IF(B9536=Protocol!$V$20,1,B9536+1),B9536)</f>
        <v>1</v>
      </c>
      <c r="C9537" s="1">
        <f>IF(C9536+1=Protocol!$V$21,0,C9536+1)</f>
        <v>9</v>
      </c>
      <c r="D9537" s="1">
        <f t="shared" si="313"/>
        <v>2</v>
      </c>
      <c r="E9537" s="1" t="str">
        <f>INDEX(Protocol[Mark],MATCH(C9537,Protocol[Step],0))</f>
        <v>6S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622010002</v>
      </c>
      <c r="H9537" s="134">
        <f>Systematic[[#This Row],[SampleVariableLabel]]+100*Systematic[[#This Row],[State]]</f>
        <v>622010902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622</v>
      </c>
      <c r="B9538" s="1">
        <f>IF(C9538=0,IF(B9537=Protocol!$V$20,1,B9537+1),B9537)</f>
        <v>1</v>
      </c>
      <c r="C9538" s="1">
        <f>IF(C9537+1=Protocol!$V$21,0,C9537+1)</f>
        <v>10</v>
      </c>
      <c r="D9538" s="1">
        <f t="shared" si="313"/>
        <v>3</v>
      </c>
      <c r="E9538" s="1" t="str">
        <f>INDEX(Protocol[Mark],MATCH(C9538,Protocol[Step],0))</f>
        <v>7Gp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622010003</v>
      </c>
      <c r="H9538" s="134">
        <f>Systematic[[#This Row],[SampleVariableLabel]]+100*Systematic[[#This Row],[State]]</f>
        <v>622011003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622</v>
      </c>
      <c r="B9539" s="1">
        <f>IF(C9539=0,IF(B9538=Protocol!$V$20,1,B9538+1),B9538)</f>
        <v>1</v>
      </c>
      <c r="C9539" s="1">
        <f>IF(C9538+1=Protocol!$V$21,0,C9538+1)</f>
        <v>11</v>
      </c>
      <c r="D9539" s="1">
        <f t="shared" ref="D9539:D9602" si="315">IF(D9538=nVariables,1,D9538+1)</f>
        <v>4</v>
      </c>
      <c r="E9539" s="1" t="str">
        <f>INDEX(Protocol[Mark],MATCH(C9539,Protocol[Step],0))</f>
        <v>8U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622010004</v>
      </c>
      <c r="H9539" s="134">
        <f>Systematic[[#This Row],[SampleVariableLabel]]+100*Systematic[[#This Row],[State]]</f>
        <v>622011104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622</v>
      </c>
      <c r="B9540" s="1">
        <f>IF(C9540=0,IF(B9539=Protocol!$V$20,1,B9539+1),B9539)</f>
        <v>1</v>
      </c>
      <c r="C9540" s="1">
        <f>IF(C9539+1=Protocol!$V$21,0,C9539+1)</f>
        <v>12</v>
      </c>
      <c r="D9540" s="1">
        <f t="shared" si="315"/>
        <v>5</v>
      </c>
      <c r="E9540" s="1" t="str">
        <f>INDEX(Protocol[Mark],MATCH(C9540,Protocol[Step],0))</f>
        <v>9Rot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622010005</v>
      </c>
      <c r="H9540" s="134">
        <f>Systematic[[#This Row],[SampleVariableLabel]]+100*Systematic[[#This Row],[State]]</f>
        <v>622011205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622</v>
      </c>
      <c r="B9541" s="1">
        <f>IF(C9541=0,IF(B9540=Protocol!$V$20,1,B9540+1),B9540)</f>
        <v>1</v>
      </c>
      <c r="C9541" s="1">
        <f>IF(C9540+1=Protocol!$V$21,0,C9540+1)</f>
        <v>13</v>
      </c>
      <c r="D9541" s="1">
        <f t="shared" si="315"/>
        <v>6</v>
      </c>
      <c r="E9541" s="1" t="str">
        <f>INDEX(Protocol[Mark],MATCH(C9541,Protocol[Step],0))</f>
        <v>10Ama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622010006</v>
      </c>
      <c r="H9541" s="134">
        <f>Systematic[[#This Row],[SampleVariableLabel]]+100*Systematic[[#This Row],[State]]</f>
        <v>622011306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623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R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623010001</v>
      </c>
      <c r="H9542" s="134">
        <f>Systematic[[#This Row],[SampleVariableLabel]]+100*Systematic[[#This Row],[State]]</f>
        <v>623010001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623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1Dig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623010002</v>
      </c>
      <c r="H9543" s="134">
        <f>Systematic[[#This Row],[SampleVariableLabel]]+100*Systematic[[#This Row],[State]]</f>
        <v>623010102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623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(D)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623010003</v>
      </c>
      <c r="H9544" s="134">
        <f>Systematic[[#This Row],[SampleVariableLabel]]+100*Systematic[[#This Row],[State]]</f>
        <v>623010203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623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(M.1)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623010004</v>
      </c>
      <c r="H9545" s="134">
        <f>Systematic[[#This Row],[SampleVariableLabel]]+100*Systematic[[#This Row],[State]]</f>
        <v>623010304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623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2Oct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623010005</v>
      </c>
      <c r="H9546" s="134">
        <f>Systematic[[#This Row],[SampleVariableLabel]]+100*Systematic[[#This Row],[State]]</f>
        <v>623010405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623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3M2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623010006</v>
      </c>
      <c r="H9547" s="134">
        <f>Systematic[[#This Row],[SampleVariableLabel]]+100*Systematic[[#This Row],[State]]</f>
        <v>623010506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623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M(c)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623010001</v>
      </c>
      <c r="H9548" s="134">
        <f>Systematic[[#This Row],[SampleVariableLabel]]+100*Systematic[[#This Row],[State]]</f>
        <v>623010601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623</v>
      </c>
      <c r="B9549" s="1">
        <f>IF(C9549=0,IF(B9548=Protocol!$V$20,1,B9548+1),B9548)</f>
        <v>1</v>
      </c>
      <c r="C9549" s="1">
        <f>IF(C9548+1=Protocol!$V$21,0,C9548+1)</f>
        <v>7</v>
      </c>
      <c r="D9549" s="1">
        <f t="shared" si="315"/>
        <v>2</v>
      </c>
      <c r="E9549" s="1" t="str">
        <f>INDEX(Protocol[Mark],MATCH(C9549,Protocol[Step],0))</f>
        <v>4P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623010002</v>
      </c>
      <c r="H9549" s="134">
        <f>Systematic[[#This Row],[SampleVariableLabel]]+100*Systematic[[#This Row],[State]]</f>
        <v>623010702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623</v>
      </c>
      <c r="B9550" s="1">
        <f>IF(C9550=0,IF(B9549=Protocol!$V$20,1,B9549+1),B9549)</f>
        <v>1</v>
      </c>
      <c r="C9550" s="1">
        <f>IF(C9549+1=Protocol!$V$21,0,C9549+1)</f>
        <v>8</v>
      </c>
      <c r="D9550" s="1">
        <f t="shared" si="315"/>
        <v>3</v>
      </c>
      <c r="E9550" s="1" t="str">
        <f>INDEX(Protocol[Mark],MATCH(C9550,Protocol[Step],0))</f>
        <v>5G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623010003</v>
      </c>
      <c r="H9550" s="134">
        <f>Systematic[[#This Row],[SampleVariableLabel]]+100*Systematic[[#This Row],[State]]</f>
        <v>623010803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623</v>
      </c>
      <c r="B9551" s="1">
        <f>IF(C9551=0,IF(B9550=Protocol!$V$20,1,B9550+1),B9550)</f>
        <v>1</v>
      </c>
      <c r="C9551" s="1">
        <f>IF(C9550+1=Protocol!$V$21,0,C9550+1)</f>
        <v>9</v>
      </c>
      <c r="D9551" s="1">
        <f t="shared" si="315"/>
        <v>4</v>
      </c>
      <c r="E9551" s="1" t="str">
        <f>INDEX(Protocol[Mark],MATCH(C9551,Protocol[Step],0))</f>
        <v>6S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623010004</v>
      </c>
      <c r="H9551" s="134">
        <f>Systematic[[#This Row],[SampleVariableLabel]]+100*Systematic[[#This Row],[State]]</f>
        <v>623010904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623</v>
      </c>
      <c r="B9552" s="1">
        <f>IF(C9552=0,IF(B9551=Protocol!$V$20,1,B9551+1),B9551)</f>
        <v>1</v>
      </c>
      <c r="C9552" s="1">
        <f>IF(C9551+1=Protocol!$V$21,0,C9551+1)</f>
        <v>10</v>
      </c>
      <c r="D9552" s="1">
        <f t="shared" si="315"/>
        <v>5</v>
      </c>
      <c r="E9552" s="1" t="str">
        <f>INDEX(Protocol[Mark],MATCH(C9552,Protocol[Step],0))</f>
        <v>7Gp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623010005</v>
      </c>
      <c r="H9552" s="134">
        <f>Systematic[[#This Row],[SampleVariableLabel]]+100*Systematic[[#This Row],[State]]</f>
        <v>623011005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623</v>
      </c>
      <c r="B9553" s="1">
        <f>IF(C9553=0,IF(B9552=Protocol!$V$20,1,B9552+1),B9552)</f>
        <v>1</v>
      </c>
      <c r="C9553" s="1">
        <f>IF(C9552+1=Protocol!$V$21,0,C9552+1)</f>
        <v>11</v>
      </c>
      <c r="D9553" s="1">
        <f t="shared" si="315"/>
        <v>6</v>
      </c>
      <c r="E9553" s="1" t="str">
        <f>INDEX(Protocol[Mark],MATCH(C9553,Protocol[Step],0))</f>
        <v>8U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623010006</v>
      </c>
      <c r="H9553" s="134">
        <f>Systematic[[#This Row],[SampleVariableLabel]]+100*Systematic[[#This Row],[State]]</f>
        <v>623011106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623</v>
      </c>
      <c r="B9554" s="1">
        <f>IF(C9554=0,IF(B9553=Protocol!$V$20,1,B9553+1),B9553)</f>
        <v>1</v>
      </c>
      <c r="C9554" s="1">
        <f>IF(C9553+1=Protocol!$V$21,0,C9553+1)</f>
        <v>12</v>
      </c>
      <c r="D9554" s="1">
        <f t="shared" si="315"/>
        <v>1</v>
      </c>
      <c r="E9554" s="1" t="str">
        <f>INDEX(Protocol[Mark],MATCH(C9554,Protocol[Step],0))</f>
        <v>9Rot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623010001</v>
      </c>
      <c r="H9554" s="134">
        <f>Systematic[[#This Row],[SampleVariableLabel]]+100*Systematic[[#This Row],[State]]</f>
        <v>623011201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623</v>
      </c>
      <c r="B9555" s="1">
        <f>IF(C9555=0,IF(B9554=Protocol!$V$20,1,B9554+1),B9554)</f>
        <v>1</v>
      </c>
      <c r="C9555" s="1">
        <f>IF(C9554+1=Protocol!$V$21,0,C9554+1)</f>
        <v>13</v>
      </c>
      <c r="D9555" s="1">
        <f t="shared" si="315"/>
        <v>2</v>
      </c>
      <c r="E9555" s="1" t="str">
        <f>INDEX(Protocol[Mark],MATCH(C9555,Protocol[Step],0))</f>
        <v>10Ama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623010002</v>
      </c>
      <c r="H9555" s="134">
        <f>Systematic[[#This Row],[SampleVariableLabel]]+100*Systematic[[#This Row],[State]]</f>
        <v>623011302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624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R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624010003</v>
      </c>
      <c r="H9556" s="134">
        <f>Systematic[[#This Row],[SampleVariableLabel]]+100*Systematic[[#This Row],[State]]</f>
        <v>624010003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624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1Dig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624010004</v>
      </c>
      <c r="H9557" s="134">
        <f>Systematic[[#This Row],[SampleVariableLabel]]+100*Systematic[[#This Row],[State]]</f>
        <v>624010104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624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(D)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624010005</v>
      </c>
      <c r="H9558" s="134">
        <f>Systematic[[#This Row],[SampleVariableLabel]]+100*Systematic[[#This Row],[State]]</f>
        <v>624010205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624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(M.1)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624010006</v>
      </c>
      <c r="H9559" s="134">
        <f>Systematic[[#This Row],[SampleVariableLabel]]+100*Systematic[[#This Row],[State]]</f>
        <v>624010306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624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2Oct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624010001</v>
      </c>
      <c r="H9560" s="134">
        <f>Systematic[[#This Row],[SampleVariableLabel]]+100*Systematic[[#This Row],[State]]</f>
        <v>624010401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624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3M2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624010002</v>
      </c>
      <c r="H9561" s="134">
        <f>Systematic[[#This Row],[SampleVariableLabel]]+100*Systematic[[#This Row],[State]]</f>
        <v>624010502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624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M(c)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624010003</v>
      </c>
      <c r="H9562" s="134">
        <f>Systematic[[#This Row],[SampleVariableLabel]]+100*Systematic[[#This Row],[State]]</f>
        <v>624010603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624</v>
      </c>
      <c r="B9563" s="1">
        <f>IF(C9563=0,IF(B9562=Protocol!$V$20,1,B9562+1),B9562)</f>
        <v>1</v>
      </c>
      <c r="C9563" s="1">
        <f>IF(C9562+1=Protocol!$V$21,0,C9562+1)</f>
        <v>7</v>
      </c>
      <c r="D9563" s="1">
        <f t="shared" si="315"/>
        <v>4</v>
      </c>
      <c r="E9563" s="1" t="str">
        <f>INDEX(Protocol[Mark],MATCH(C9563,Protocol[Step],0))</f>
        <v>4P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624010004</v>
      </c>
      <c r="H9563" s="134">
        <f>Systematic[[#This Row],[SampleVariableLabel]]+100*Systematic[[#This Row],[State]]</f>
        <v>624010704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624</v>
      </c>
      <c r="B9564" s="1">
        <f>IF(C9564=0,IF(B9563=Protocol!$V$20,1,B9563+1),B9563)</f>
        <v>1</v>
      </c>
      <c r="C9564" s="1">
        <f>IF(C9563+1=Protocol!$V$21,0,C9563+1)</f>
        <v>8</v>
      </c>
      <c r="D9564" s="1">
        <f t="shared" si="315"/>
        <v>5</v>
      </c>
      <c r="E9564" s="1" t="str">
        <f>INDEX(Protocol[Mark],MATCH(C9564,Protocol[Step],0))</f>
        <v>5G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624010005</v>
      </c>
      <c r="H9564" s="134">
        <f>Systematic[[#This Row],[SampleVariableLabel]]+100*Systematic[[#This Row],[State]]</f>
        <v>624010805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624</v>
      </c>
      <c r="B9565" s="1">
        <f>IF(C9565=0,IF(B9564=Protocol!$V$20,1,B9564+1),B9564)</f>
        <v>1</v>
      </c>
      <c r="C9565" s="1">
        <f>IF(C9564+1=Protocol!$V$21,0,C9564+1)</f>
        <v>9</v>
      </c>
      <c r="D9565" s="1">
        <f t="shared" si="315"/>
        <v>6</v>
      </c>
      <c r="E9565" s="1" t="str">
        <f>INDEX(Protocol[Mark],MATCH(C9565,Protocol[Step],0))</f>
        <v>6S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624010006</v>
      </c>
      <c r="H9565" s="134">
        <f>Systematic[[#This Row],[SampleVariableLabel]]+100*Systematic[[#This Row],[State]]</f>
        <v>624010906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624</v>
      </c>
      <c r="B9566" s="1">
        <f>IF(C9566=0,IF(B9565=Protocol!$V$20,1,B9565+1),B9565)</f>
        <v>1</v>
      </c>
      <c r="C9566" s="1">
        <f>IF(C9565+1=Protocol!$V$21,0,C9565+1)</f>
        <v>10</v>
      </c>
      <c r="D9566" s="1">
        <f t="shared" si="315"/>
        <v>1</v>
      </c>
      <c r="E9566" s="1" t="str">
        <f>INDEX(Protocol[Mark],MATCH(C9566,Protocol[Step],0))</f>
        <v>7Gp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624010001</v>
      </c>
      <c r="H9566" s="134">
        <f>Systematic[[#This Row],[SampleVariableLabel]]+100*Systematic[[#This Row],[State]]</f>
        <v>624011001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624</v>
      </c>
      <c r="B9567" s="1">
        <f>IF(C9567=0,IF(B9566=Protocol!$V$20,1,B9566+1),B9566)</f>
        <v>1</v>
      </c>
      <c r="C9567" s="1">
        <f>IF(C9566+1=Protocol!$V$21,0,C9566+1)</f>
        <v>11</v>
      </c>
      <c r="D9567" s="1">
        <f t="shared" si="315"/>
        <v>2</v>
      </c>
      <c r="E9567" s="1" t="str">
        <f>INDEX(Protocol[Mark],MATCH(C9567,Protocol[Step],0))</f>
        <v>8U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624010002</v>
      </c>
      <c r="H9567" s="134">
        <f>Systematic[[#This Row],[SampleVariableLabel]]+100*Systematic[[#This Row],[State]]</f>
        <v>624011102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624</v>
      </c>
      <c r="B9568" s="1">
        <f>IF(C9568=0,IF(B9567=Protocol!$V$20,1,B9567+1),B9567)</f>
        <v>1</v>
      </c>
      <c r="C9568" s="1">
        <f>IF(C9567+1=Protocol!$V$21,0,C9567+1)</f>
        <v>12</v>
      </c>
      <c r="D9568" s="1">
        <f t="shared" si="315"/>
        <v>3</v>
      </c>
      <c r="E9568" s="1" t="str">
        <f>INDEX(Protocol[Mark],MATCH(C9568,Protocol[Step],0))</f>
        <v>9Rot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624010003</v>
      </c>
      <c r="H9568" s="134">
        <f>Systematic[[#This Row],[SampleVariableLabel]]+100*Systematic[[#This Row],[State]]</f>
        <v>624011203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624</v>
      </c>
      <c r="B9569" s="1">
        <f>IF(C9569=0,IF(B9568=Protocol!$V$20,1,B9568+1),B9568)</f>
        <v>1</v>
      </c>
      <c r="C9569" s="1">
        <f>IF(C9568+1=Protocol!$V$21,0,C9568+1)</f>
        <v>13</v>
      </c>
      <c r="D9569" s="1">
        <f t="shared" si="315"/>
        <v>4</v>
      </c>
      <c r="E9569" s="1" t="str">
        <f>INDEX(Protocol[Mark],MATCH(C9569,Protocol[Step],0))</f>
        <v>10Ama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624010004</v>
      </c>
      <c r="H9569" s="134">
        <f>Systematic[[#This Row],[SampleVariableLabel]]+100*Systematic[[#This Row],[State]]</f>
        <v>624011304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625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R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625010005</v>
      </c>
      <c r="H9570" s="134">
        <f>Systematic[[#This Row],[SampleVariableLabel]]+100*Systematic[[#This Row],[State]]</f>
        <v>625010005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625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625010006</v>
      </c>
      <c r="H9571" s="134">
        <f>Systematic[[#This Row],[SampleVariableLabel]]+100*Systematic[[#This Row],[State]]</f>
        <v>625010106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625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(D)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625010001</v>
      </c>
      <c r="H9572" s="134">
        <f>Systematic[[#This Row],[SampleVariableLabel]]+100*Systematic[[#This Row],[State]]</f>
        <v>625010201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625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(M.1)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625010002</v>
      </c>
      <c r="H9573" s="134">
        <f>Systematic[[#This Row],[SampleVariableLabel]]+100*Systematic[[#This Row],[State]]</f>
        <v>625010302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625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625010003</v>
      </c>
      <c r="H9574" s="134">
        <f>Systematic[[#This Row],[SampleVariableLabel]]+100*Systematic[[#This Row],[State]]</f>
        <v>625010403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625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3M2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625010004</v>
      </c>
      <c r="H9575" s="134">
        <f>Systematic[[#This Row],[SampleVariableLabel]]+100*Systematic[[#This Row],[State]]</f>
        <v>625010504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625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M(c)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625010005</v>
      </c>
      <c r="H9576" s="134">
        <f>Systematic[[#This Row],[SampleVariableLabel]]+100*Systematic[[#This Row],[State]]</f>
        <v>625010605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625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4P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625010006</v>
      </c>
      <c r="H9577" s="134">
        <f>Systematic[[#This Row],[SampleVariableLabel]]+100*Systematic[[#This Row],[State]]</f>
        <v>625010706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625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5G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625010001</v>
      </c>
      <c r="H9578" s="134">
        <f>Systematic[[#This Row],[SampleVariableLabel]]+100*Systematic[[#This Row],[State]]</f>
        <v>625010801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625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6S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625010002</v>
      </c>
      <c r="H9579" s="134">
        <f>Systematic[[#This Row],[SampleVariableLabel]]+100*Systematic[[#This Row],[State]]</f>
        <v>625010902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625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7Gp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625010003</v>
      </c>
      <c r="H9580" s="134">
        <f>Systematic[[#This Row],[SampleVariableLabel]]+100*Systematic[[#This Row],[State]]</f>
        <v>625011003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625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8U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625010004</v>
      </c>
      <c r="H9581" s="134">
        <f>Systematic[[#This Row],[SampleVariableLabel]]+100*Systematic[[#This Row],[State]]</f>
        <v>625011104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625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9Rot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625010005</v>
      </c>
      <c r="H9582" s="134">
        <f>Systematic[[#This Row],[SampleVariableLabel]]+100*Systematic[[#This Row],[State]]</f>
        <v>625011205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625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10Ama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625010006</v>
      </c>
      <c r="H9583" s="134">
        <f>Systematic[[#This Row],[SampleVariableLabel]]+100*Systematic[[#This Row],[State]]</f>
        <v>625011306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626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R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626010001</v>
      </c>
      <c r="H9584" s="134">
        <f>Systematic[[#This Row],[SampleVariableLabel]]+100*Systematic[[#This Row],[State]]</f>
        <v>626010001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626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1Dig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626010002</v>
      </c>
      <c r="H9585" s="134">
        <f>Systematic[[#This Row],[SampleVariableLabel]]+100*Systematic[[#This Row],[State]]</f>
        <v>626010102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626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(D)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626010003</v>
      </c>
      <c r="H9586" s="134">
        <f>Systematic[[#This Row],[SampleVariableLabel]]+100*Systematic[[#This Row],[State]]</f>
        <v>626010203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626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(M.1)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626010004</v>
      </c>
      <c r="H9587" s="134">
        <f>Systematic[[#This Row],[SampleVariableLabel]]+100*Systematic[[#This Row],[State]]</f>
        <v>626010304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626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2Oct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626010005</v>
      </c>
      <c r="H9588" s="134">
        <f>Systematic[[#This Row],[SampleVariableLabel]]+100*Systematic[[#This Row],[State]]</f>
        <v>626010405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626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3M2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626010006</v>
      </c>
      <c r="H9589" s="134">
        <f>Systematic[[#This Row],[SampleVariableLabel]]+100*Systematic[[#This Row],[State]]</f>
        <v>626010506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626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M(c)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626010001</v>
      </c>
      <c r="H9590" s="134">
        <f>Systematic[[#This Row],[SampleVariableLabel]]+100*Systematic[[#This Row],[State]]</f>
        <v>626010601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626</v>
      </c>
      <c r="B9591" s="1">
        <f>IF(C9591=0,IF(B9590=Protocol!$V$20,1,B9590+1),B9590)</f>
        <v>1</v>
      </c>
      <c r="C9591" s="1">
        <f>IF(C9590+1=Protocol!$V$21,0,C9590+1)</f>
        <v>7</v>
      </c>
      <c r="D9591" s="1">
        <f t="shared" si="315"/>
        <v>2</v>
      </c>
      <c r="E9591" s="1" t="str">
        <f>INDEX(Protocol[Mark],MATCH(C9591,Protocol[Step],0))</f>
        <v>4P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626010002</v>
      </c>
      <c r="H9591" s="134">
        <f>Systematic[[#This Row],[SampleVariableLabel]]+100*Systematic[[#This Row],[State]]</f>
        <v>626010702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626</v>
      </c>
      <c r="B9592" s="1">
        <f>IF(C9592=0,IF(B9591=Protocol!$V$20,1,B9591+1),B9591)</f>
        <v>1</v>
      </c>
      <c r="C9592" s="1">
        <f>IF(C9591+1=Protocol!$V$21,0,C9591+1)</f>
        <v>8</v>
      </c>
      <c r="D9592" s="1">
        <f t="shared" si="315"/>
        <v>3</v>
      </c>
      <c r="E9592" s="1" t="str">
        <f>INDEX(Protocol[Mark],MATCH(C9592,Protocol[Step],0))</f>
        <v>5G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626010003</v>
      </c>
      <c r="H9592" s="134">
        <f>Systematic[[#This Row],[SampleVariableLabel]]+100*Systematic[[#This Row],[State]]</f>
        <v>626010803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626</v>
      </c>
      <c r="B9593" s="1">
        <f>IF(C9593=0,IF(B9592=Protocol!$V$20,1,B9592+1),B9592)</f>
        <v>1</v>
      </c>
      <c r="C9593" s="1">
        <f>IF(C9592+1=Protocol!$V$21,0,C9592+1)</f>
        <v>9</v>
      </c>
      <c r="D9593" s="1">
        <f t="shared" si="315"/>
        <v>4</v>
      </c>
      <c r="E9593" s="1" t="str">
        <f>INDEX(Protocol[Mark],MATCH(C9593,Protocol[Step],0))</f>
        <v>6S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626010004</v>
      </c>
      <c r="H9593" s="134">
        <f>Systematic[[#This Row],[SampleVariableLabel]]+100*Systematic[[#This Row],[State]]</f>
        <v>626010904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626</v>
      </c>
      <c r="B9594" s="1">
        <f>IF(C9594=0,IF(B9593=Protocol!$V$20,1,B9593+1),B9593)</f>
        <v>1</v>
      </c>
      <c r="C9594" s="1">
        <f>IF(C9593+1=Protocol!$V$21,0,C9593+1)</f>
        <v>10</v>
      </c>
      <c r="D9594" s="1">
        <f t="shared" si="315"/>
        <v>5</v>
      </c>
      <c r="E9594" s="1" t="str">
        <f>INDEX(Protocol[Mark],MATCH(C9594,Protocol[Step],0))</f>
        <v>7Gp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626010005</v>
      </c>
      <c r="H9594" s="134">
        <f>Systematic[[#This Row],[SampleVariableLabel]]+100*Systematic[[#This Row],[State]]</f>
        <v>626011005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626</v>
      </c>
      <c r="B9595" s="1">
        <f>IF(C9595=0,IF(B9594=Protocol!$V$20,1,B9594+1),B9594)</f>
        <v>1</v>
      </c>
      <c r="C9595" s="1">
        <f>IF(C9594+1=Protocol!$V$21,0,C9594+1)</f>
        <v>11</v>
      </c>
      <c r="D9595" s="1">
        <f t="shared" si="315"/>
        <v>6</v>
      </c>
      <c r="E9595" s="1" t="str">
        <f>INDEX(Protocol[Mark],MATCH(C9595,Protocol[Step],0))</f>
        <v>8U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626010006</v>
      </c>
      <c r="H9595" s="134">
        <f>Systematic[[#This Row],[SampleVariableLabel]]+100*Systematic[[#This Row],[State]]</f>
        <v>626011106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626</v>
      </c>
      <c r="B9596" s="1">
        <f>IF(C9596=0,IF(B9595=Protocol!$V$20,1,B9595+1),B9595)</f>
        <v>1</v>
      </c>
      <c r="C9596" s="1">
        <f>IF(C9595+1=Protocol!$V$21,0,C9595+1)</f>
        <v>12</v>
      </c>
      <c r="D9596" s="1">
        <f t="shared" si="315"/>
        <v>1</v>
      </c>
      <c r="E9596" s="1" t="str">
        <f>INDEX(Protocol[Mark],MATCH(C9596,Protocol[Step],0))</f>
        <v>9Rot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626010001</v>
      </c>
      <c r="H9596" s="134">
        <f>Systematic[[#This Row],[SampleVariableLabel]]+100*Systematic[[#This Row],[State]]</f>
        <v>626011201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626</v>
      </c>
      <c r="B9597" s="1">
        <f>IF(C9597=0,IF(B9596=Protocol!$V$20,1,B9596+1),B9596)</f>
        <v>1</v>
      </c>
      <c r="C9597" s="1">
        <f>IF(C9596+1=Protocol!$V$21,0,C9596+1)</f>
        <v>13</v>
      </c>
      <c r="D9597" s="1">
        <f t="shared" si="315"/>
        <v>2</v>
      </c>
      <c r="E9597" s="1" t="str">
        <f>INDEX(Protocol[Mark],MATCH(C9597,Protocol[Step],0))</f>
        <v>10Ama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626010002</v>
      </c>
      <c r="H9597" s="134">
        <f>Systematic[[#This Row],[SampleVariableLabel]]+100*Systematic[[#This Row],[State]]</f>
        <v>626011302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627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R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627010003</v>
      </c>
      <c r="H9598" s="134">
        <f>Systematic[[#This Row],[SampleVariableLabel]]+100*Systematic[[#This Row],[State]]</f>
        <v>627010003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627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1Dig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627010004</v>
      </c>
      <c r="H9599" s="134">
        <f>Systematic[[#This Row],[SampleVariableLabel]]+100*Systematic[[#This Row],[State]]</f>
        <v>627010104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627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(D)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627010005</v>
      </c>
      <c r="H9600" s="134">
        <f>Systematic[[#This Row],[SampleVariableLabel]]+100*Systematic[[#This Row],[State]]</f>
        <v>627010205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627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(M.1)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627010006</v>
      </c>
      <c r="H9601" s="134">
        <f>Systematic[[#This Row],[SampleVariableLabel]]+100*Systematic[[#This Row],[State]]</f>
        <v>627010306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627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2Oct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627010001</v>
      </c>
      <c r="H9602" s="134">
        <f>Systematic[[#This Row],[SampleVariableLabel]]+100*Systematic[[#This Row],[State]]</f>
        <v>627010401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627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3M2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627010002</v>
      </c>
      <c r="H9603" s="134">
        <f>Systematic[[#This Row],[SampleVariableLabel]]+100*Systematic[[#This Row],[State]]</f>
        <v>627010502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627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M(c)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627010003</v>
      </c>
      <c r="H9604" s="134">
        <f>Systematic[[#This Row],[SampleVariableLabel]]+100*Systematic[[#This Row],[State]]</f>
        <v>627010603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627</v>
      </c>
      <c r="B9605" s="1">
        <f>IF(C9605=0,IF(B9604=Protocol!$V$20,1,B9604+1),B9604)</f>
        <v>1</v>
      </c>
      <c r="C9605" s="1">
        <f>IF(C9604+1=Protocol!$V$21,0,C9604+1)</f>
        <v>7</v>
      </c>
      <c r="D9605" s="1">
        <f t="shared" si="317"/>
        <v>4</v>
      </c>
      <c r="E9605" s="1" t="str">
        <f>INDEX(Protocol[Mark],MATCH(C9605,Protocol[Step],0))</f>
        <v>4P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627010004</v>
      </c>
      <c r="H9605" s="134">
        <f>Systematic[[#This Row],[SampleVariableLabel]]+100*Systematic[[#This Row],[State]]</f>
        <v>627010704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627</v>
      </c>
      <c r="B9606" s="1">
        <f>IF(C9606=0,IF(B9605=Protocol!$V$20,1,B9605+1),B9605)</f>
        <v>1</v>
      </c>
      <c r="C9606" s="1">
        <f>IF(C9605+1=Protocol!$V$21,0,C9605+1)</f>
        <v>8</v>
      </c>
      <c r="D9606" s="1">
        <f t="shared" si="317"/>
        <v>5</v>
      </c>
      <c r="E9606" s="1" t="str">
        <f>INDEX(Protocol[Mark],MATCH(C9606,Protocol[Step],0))</f>
        <v>5G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627010005</v>
      </c>
      <c r="H9606" s="134">
        <f>Systematic[[#This Row],[SampleVariableLabel]]+100*Systematic[[#This Row],[State]]</f>
        <v>627010805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627</v>
      </c>
      <c r="B9607" s="1">
        <f>IF(C9607=0,IF(B9606=Protocol!$V$20,1,B9606+1),B9606)</f>
        <v>1</v>
      </c>
      <c r="C9607" s="1">
        <f>IF(C9606+1=Protocol!$V$21,0,C9606+1)</f>
        <v>9</v>
      </c>
      <c r="D9607" s="1">
        <f t="shared" si="317"/>
        <v>6</v>
      </c>
      <c r="E9607" s="1" t="str">
        <f>INDEX(Protocol[Mark],MATCH(C9607,Protocol[Step],0))</f>
        <v>6S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627010006</v>
      </c>
      <c r="H9607" s="134">
        <f>Systematic[[#This Row],[SampleVariableLabel]]+100*Systematic[[#This Row],[State]]</f>
        <v>627010906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627</v>
      </c>
      <c r="B9608" s="1">
        <f>IF(C9608=0,IF(B9607=Protocol!$V$20,1,B9607+1),B9607)</f>
        <v>1</v>
      </c>
      <c r="C9608" s="1">
        <f>IF(C9607+1=Protocol!$V$21,0,C9607+1)</f>
        <v>10</v>
      </c>
      <c r="D9608" s="1">
        <f t="shared" si="317"/>
        <v>1</v>
      </c>
      <c r="E9608" s="1" t="str">
        <f>INDEX(Protocol[Mark],MATCH(C9608,Protocol[Step],0))</f>
        <v>7Gp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627010001</v>
      </c>
      <c r="H9608" s="134">
        <f>Systematic[[#This Row],[SampleVariableLabel]]+100*Systematic[[#This Row],[State]]</f>
        <v>627011001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627</v>
      </c>
      <c r="B9609" s="1">
        <f>IF(C9609=0,IF(B9608=Protocol!$V$20,1,B9608+1),B9608)</f>
        <v>1</v>
      </c>
      <c r="C9609" s="1">
        <f>IF(C9608+1=Protocol!$V$21,0,C9608+1)</f>
        <v>11</v>
      </c>
      <c r="D9609" s="1">
        <f t="shared" si="317"/>
        <v>2</v>
      </c>
      <c r="E9609" s="1" t="str">
        <f>INDEX(Protocol[Mark],MATCH(C9609,Protocol[Step],0))</f>
        <v>8U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627010002</v>
      </c>
      <c r="H9609" s="134">
        <f>Systematic[[#This Row],[SampleVariableLabel]]+100*Systematic[[#This Row],[State]]</f>
        <v>627011102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627</v>
      </c>
      <c r="B9610" s="1">
        <f>IF(C9610=0,IF(B9609=Protocol!$V$20,1,B9609+1),B9609)</f>
        <v>1</v>
      </c>
      <c r="C9610" s="1">
        <f>IF(C9609+1=Protocol!$V$21,0,C9609+1)</f>
        <v>12</v>
      </c>
      <c r="D9610" s="1">
        <f t="shared" si="317"/>
        <v>3</v>
      </c>
      <c r="E9610" s="1" t="str">
        <f>INDEX(Protocol[Mark],MATCH(C9610,Protocol[Step],0))</f>
        <v>9Rot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627010003</v>
      </c>
      <c r="H9610" s="134">
        <f>Systematic[[#This Row],[SampleVariableLabel]]+100*Systematic[[#This Row],[State]]</f>
        <v>627011203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627</v>
      </c>
      <c r="B9611" s="1">
        <f>IF(C9611=0,IF(B9610=Protocol!$V$20,1,B9610+1),B9610)</f>
        <v>1</v>
      </c>
      <c r="C9611" s="1">
        <f>IF(C9610+1=Protocol!$V$21,0,C9610+1)</f>
        <v>13</v>
      </c>
      <c r="D9611" s="1">
        <f t="shared" si="317"/>
        <v>4</v>
      </c>
      <c r="E9611" s="1" t="str">
        <f>INDEX(Protocol[Mark],MATCH(C9611,Protocol[Step],0))</f>
        <v>10Ama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627010004</v>
      </c>
      <c r="H9611" s="134">
        <f>Systematic[[#This Row],[SampleVariableLabel]]+100*Systematic[[#This Row],[State]]</f>
        <v>627011304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628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R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628010005</v>
      </c>
      <c r="H9612" s="134">
        <f>Systematic[[#This Row],[SampleVariableLabel]]+100*Systematic[[#This Row],[State]]</f>
        <v>628010005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628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1Dig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628010006</v>
      </c>
      <c r="H9613" s="134">
        <f>Systematic[[#This Row],[SampleVariableLabel]]+100*Systematic[[#This Row],[State]]</f>
        <v>628010106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628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(D)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628010001</v>
      </c>
      <c r="H9614" s="134">
        <f>Systematic[[#This Row],[SampleVariableLabel]]+100*Systematic[[#This Row],[State]]</f>
        <v>628010201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628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(M.1)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628010002</v>
      </c>
      <c r="H9615" s="134">
        <f>Systematic[[#This Row],[SampleVariableLabel]]+100*Systematic[[#This Row],[State]]</f>
        <v>628010302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628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2Oct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628010003</v>
      </c>
      <c r="H9616" s="134">
        <f>Systematic[[#This Row],[SampleVariableLabel]]+100*Systematic[[#This Row],[State]]</f>
        <v>628010403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628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3M2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628010004</v>
      </c>
      <c r="H9617" s="134">
        <f>Systematic[[#This Row],[SampleVariableLabel]]+100*Systematic[[#This Row],[State]]</f>
        <v>628010504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628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M(c)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628010005</v>
      </c>
      <c r="H9618" s="134">
        <f>Systematic[[#This Row],[SampleVariableLabel]]+100*Systematic[[#This Row],[State]]</f>
        <v>628010605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628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4P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628010006</v>
      </c>
      <c r="H9619" s="134">
        <f>Systematic[[#This Row],[SampleVariableLabel]]+100*Systematic[[#This Row],[State]]</f>
        <v>628010706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628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5G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628010001</v>
      </c>
      <c r="H9620" s="134">
        <f>Systematic[[#This Row],[SampleVariableLabel]]+100*Systematic[[#This Row],[State]]</f>
        <v>628010801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628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6S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628010002</v>
      </c>
      <c r="H9621" s="134">
        <f>Systematic[[#This Row],[SampleVariableLabel]]+100*Systematic[[#This Row],[State]]</f>
        <v>628010902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628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7Gp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628010003</v>
      </c>
      <c r="H9622" s="134">
        <f>Systematic[[#This Row],[SampleVariableLabel]]+100*Systematic[[#This Row],[State]]</f>
        <v>628011003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628</v>
      </c>
      <c r="B9623" s="1">
        <f>IF(C9623=0,IF(B9622=Protocol!$V$20,1,B9622+1),B9622)</f>
        <v>1</v>
      </c>
      <c r="C9623" s="1">
        <f>IF(C9622+1=Protocol!$V$21,0,C9622+1)</f>
        <v>11</v>
      </c>
      <c r="D9623" s="1">
        <f t="shared" si="317"/>
        <v>4</v>
      </c>
      <c r="E9623" s="1" t="str">
        <f>INDEX(Protocol[Mark],MATCH(C9623,Protocol[Step],0))</f>
        <v>8U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628010004</v>
      </c>
      <c r="H9623" s="134">
        <f>Systematic[[#This Row],[SampleVariableLabel]]+100*Systematic[[#This Row],[State]]</f>
        <v>628011104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628</v>
      </c>
      <c r="B9624" s="1">
        <f>IF(C9624=0,IF(B9623=Protocol!$V$20,1,B9623+1),B9623)</f>
        <v>1</v>
      </c>
      <c r="C9624" s="1">
        <f>IF(C9623+1=Protocol!$V$21,0,C9623+1)</f>
        <v>12</v>
      </c>
      <c r="D9624" s="1">
        <f t="shared" si="317"/>
        <v>5</v>
      </c>
      <c r="E9624" s="1" t="str">
        <f>INDEX(Protocol[Mark],MATCH(C9624,Protocol[Step],0))</f>
        <v>9Rot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628010005</v>
      </c>
      <c r="H9624" s="134">
        <f>Systematic[[#This Row],[SampleVariableLabel]]+100*Systematic[[#This Row],[State]]</f>
        <v>628011205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628</v>
      </c>
      <c r="B9625" s="1">
        <f>IF(C9625=0,IF(B9624=Protocol!$V$20,1,B9624+1),B9624)</f>
        <v>1</v>
      </c>
      <c r="C9625" s="1">
        <f>IF(C9624+1=Protocol!$V$21,0,C9624+1)</f>
        <v>13</v>
      </c>
      <c r="D9625" s="1">
        <f t="shared" si="317"/>
        <v>6</v>
      </c>
      <c r="E9625" s="1" t="str">
        <f>INDEX(Protocol[Mark],MATCH(C9625,Protocol[Step],0))</f>
        <v>10Ama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628010006</v>
      </c>
      <c r="H9625" s="134">
        <f>Systematic[[#This Row],[SampleVariableLabel]]+100*Systematic[[#This Row],[State]]</f>
        <v>628011306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629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R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629010001</v>
      </c>
      <c r="H9626" s="134">
        <f>Systematic[[#This Row],[SampleVariableLabel]]+100*Systematic[[#This Row],[State]]</f>
        <v>629010001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629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1Dig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629010002</v>
      </c>
      <c r="H9627" s="134">
        <f>Systematic[[#This Row],[SampleVariableLabel]]+100*Systematic[[#This Row],[State]]</f>
        <v>629010102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629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(D)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629010003</v>
      </c>
      <c r="H9628" s="134">
        <f>Systematic[[#This Row],[SampleVariableLabel]]+100*Systematic[[#This Row],[State]]</f>
        <v>629010203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629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(M.1)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629010004</v>
      </c>
      <c r="H9629" s="134">
        <f>Systematic[[#This Row],[SampleVariableLabel]]+100*Systematic[[#This Row],[State]]</f>
        <v>629010304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629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2Oct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629010005</v>
      </c>
      <c r="H9630" s="134">
        <f>Systematic[[#This Row],[SampleVariableLabel]]+100*Systematic[[#This Row],[State]]</f>
        <v>629010405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629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3M2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629010006</v>
      </c>
      <c r="H9631" s="134">
        <f>Systematic[[#This Row],[SampleVariableLabel]]+100*Systematic[[#This Row],[State]]</f>
        <v>629010506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629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M(c)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629010001</v>
      </c>
      <c r="H9632" s="134">
        <f>Systematic[[#This Row],[SampleVariableLabel]]+100*Systematic[[#This Row],[State]]</f>
        <v>629010601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629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4P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629010002</v>
      </c>
      <c r="H9633" s="134">
        <f>Systematic[[#This Row],[SampleVariableLabel]]+100*Systematic[[#This Row],[State]]</f>
        <v>629010702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629</v>
      </c>
      <c r="B9634" s="1">
        <f>IF(C9634=0,IF(B9633=Protocol!$V$20,1,B9633+1),B9633)</f>
        <v>1</v>
      </c>
      <c r="C9634" s="1">
        <f>IF(C9633+1=Protocol!$V$21,0,C9633+1)</f>
        <v>8</v>
      </c>
      <c r="D9634" s="1">
        <f t="shared" si="317"/>
        <v>3</v>
      </c>
      <c r="E9634" s="1" t="str">
        <f>INDEX(Protocol[Mark],MATCH(C9634,Protocol[Step],0))</f>
        <v>5G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629010003</v>
      </c>
      <c r="H9634" s="134">
        <f>Systematic[[#This Row],[SampleVariableLabel]]+100*Systematic[[#This Row],[State]]</f>
        <v>629010803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629</v>
      </c>
      <c r="B9635" s="1">
        <f>IF(C9635=0,IF(B9634=Protocol!$V$20,1,B9634+1),B9634)</f>
        <v>1</v>
      </c>
      <c r="C9635" s="1">
        <f>IF(C9634+1=Protocol!$V$21,0,C9634+1)</f>
        <v>9</v>
      </c>
      <c r="D9635" s="1">
        <f t="shared" si="317"/>
        <v>4</v>
      </c>
      <c r="E9635" s="1" t="str">
        <f>INDEX(Protocol[Mark],MATCH(C9635,Protocol[Step],0))</f>
        <v>6S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629010004</v>
      </c>
      <c r="H9635" s="134">
        <f>Systematic[[#This Row],[SampleVariableLabel]]+100*Systematic[[#This Row],[State]]</f>
        <v>629010904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629</v>
      </c>
      <c r="B9636" s="1">
        <f>IF(C9636=0,IF(B9635=Protocol!$V$20,1,B9635+1),B9635)</f>
        <v>1</v>
      </c>
      <c r="C9636" s="1">
        <f>IF(C9635+1=Protocol!$V$21,0,C9635+1)</f>
        <v>10</v>
      </c>
      <c r="D9636" s="1">
        <f t="shared" si="317"/>
        <v>5</v>
      </c>
      <c r="E9636" s="1" t="str">
        <f>INDEX(Protocol[Mark],MATCH(C9636,Protocol[Step],0))</f>
        <v>7Gp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629010005</v>
      </c>
      <c r="H9636" s="134">
        <f>Systematic[[#This Row],[SampleVariableLabel]]+100*Systematic[[#This Row],[State]]</f>
        <v>629011005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629</v>
      </c>
      <c r="B9637" s="1">
        <f>IF(C9637=0,IF(B9636=Protocol!$V$20,1,B9636+1),B9636)</f>
        <v>1</v>
      </c>
      <c r="C9637" s="1">
        <f>IF(C9636+1=Protocol!$V$21,0,C9636+1)</f>
        <v>11</v>
      </c>
      <c r="D9637" s="1">
        <f t="shared" si="317"/>
        <v>6</v>
      </c>
      <c r="E9637" s="1" t="str">
        <f>INDEX(Protocol[Mark],MATCH(C9637,Protocol[Step],0))</f>
        <v>8U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629010006</v>
      </c>
      <c r="H9637" s="134">
        <f>Systematic[[#This Row],[SampleVariableLabel]]+100*Systematic[[#This Row],[State]]</f>
        <v>629011106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629</v>
      </c>
      <c r="B9638" s="1">
        <f>IF(C9638=0,IF(B9637=Protocol!$V$20,1,B9637+1),B9637)</f>
        <v>1</v>
      </c>
      <c r="C9638" s="1">
        <f>IF(C9637+1=Protocol!$V$21,0,C9637+1)</f>
        <v>12</v>
      </c>
      <c r="D9638" s="1">
        <f t="shared" si="317"/>
        <v>1</v>
      </c>
      <c r="E9638" s="1" t="str">
        <f>INDEX(Protocol[Mark],MATCH(C9638,Protocol[Step],0))</f>
        <v>9Rot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629010001</v>
      </c>
      <c r="H9638" s="134">
        <f>Systematic[[#This Row],[SampleVariableLabel]]+100*Systematic[[#This Row],[State]]</f>
        <v>629011201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629</v>
      </c>
      <c r="B9639" s="1">
        <f>IF(C9639=0,IF(B9638=Protocol!$V$20,1,B9638+1),B9638)</f>
        <v>1</v>
      </c>
      <c r="C9639" s="1">
        <f>IF(C9638+1=Protocol!$V$21,0,C9638+1)</f>
        <v>13</v>
      </c>
      <c r="D9639" s="1">
        <f t="shared" si="317"/>
        <v>2</v>
      </c>
      <c r="E9639" s="1" t="str">
        <f>INDEX(Protocol[Mark],MATCH(C9639,Protocol[Step],0))</f>
        <v>10Ama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629010002</v>
      </c>
      <c r="H9639" s="134">
        <f>Systematic[[#This Row],[SampleVariableLabel]]+100*Systematic[[#This Row],[State]]</f>
        <v>629011302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630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R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630010003</v>
      </c>
      <c r="H9640" s="134">
        <f>Systematic[[#This Row],[SampleVariableLabel]]+100*Systematic[[#This Row],[State]]</f>
        <v>630010003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630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1Dig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630010004</v>
      </c>
      <c r="H9641" s="134">
        <f>Systematic[[#This Row],[SampleVariableLabel]]+100*Systematic[[#This Row],[State]]</f>
        <v>630010104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630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(D)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630010005</v>
      </c>
      <c r="H9642" s="134">
        <f>Systematic[[#This Row],[SampleVariableLabel]]+100*Systematic[[#This Row],[State]]</f>
        <v>630010205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630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(M.1)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630010006</v>
      </c>
      <c r="H9643" s="134">
        <f>Systematic[[#This Row],[SampleVariableLabel]]+100*Systematic[[#This Row],[State]]</f>
        <v>630010306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630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2Oct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630010001</v>
      </c>
      <c r="H9644" s="134">
        <f>Systematic[[#This Row],[SampleVariableLabel]]+100*Systematic[[#This Row],[State]]</f>
        <v>630010401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630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3M2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630010002</v>
      </c>
      <c r="H9645" s="134">
        <f>Systematic[[#This Row],[SampleVariableLabel]]+100*Systematic[[#This Row],[State]]</f>
        <v>630010502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630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M(c)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630010003</v>
      </c>
      <c r="H9646" s="134">
        <f>Systematic[[#This Row],[SampleVariableLabel]]+100*Systematic[[#This Row],[State]]</f>
        <v>630010603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630</v>
      </c>
      <c r="B9647" s="1">
        <f>IF(C9647=0,IF(B9646=Protocol!$V$20,1,B9646+1),B9646)</f>
        <v>1</v>
      </c>
      <c r="C9647" s="1">
        <f>IF(C9646+1=Protocol!$V$21,0,C9646+1)</f>
        <v>7</v>
      </c>
      <c r="D9647" s="1">
        <f t="shared" si="317"/>
        <v>4</v>
      </c>
      <c r="E9647" s="1" t="str">
        <f>INDEX(Protocol[Mark],MATCH(C9647,Protocol[Step],0))</f>
        <v>4P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630010004</v>
      </c>
      <c r="H9647" s="134">
        <f>Systematic[[#This Row],[SampleVariableLabel]]+100*Systematic[[#This Row],[State]]</f>
        <v>630010704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630</v>
      </c>
      <c r="B9648" s="1">
        <f>IF(C9648=0,IF(B9647=Protocol!$V$20,1,B9647+1),B9647)</f>
        <v>1</v>
      </c>
      <c r="C9648" s="1">
        <f>IF(C9647+1=Protocol!$V$21,0,C9647+1)</f>
        <v>8</v>
      </c>
      <c r="D9648" s="1">
        <f t="shared" si="317"/>
        <v>5</v>
      </c>
      <c r="E9648" s="1" t="str">
        <f>INDEX(Protocol[Mark],MATCH(C9648,Protocol[Step],0))</f>
        <v>5G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630010005</v>
      </c>
      <c r="H9648" s="134">
        <f>Systematic[[#This Row],[SampleVariableLabel]]+100*Systematic[[#This Row],[State]]</f>
        <v>630010805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630</v>
      </c>
      <c r="B9649" s="1">
        <f>IF(C9649=0,IF(B9648=Protocol!$V$20,1,B9648+1),B9648)</f>
        <v>1</v>
      </c>
      <c r="C9649" s="1">
        <f>IF(C9648+1=Protocol!$V$21,0,C9648+1)</f>
        <v>9</v>
      </c>
      <c r="D9649" s="1">
        <f t="shared" si="317"/>
        <v>6</v>
      </c>
      <c r="E9649" s="1" t="str">
        <f>INDEX(Protocol[Mark],MATCH(C9649,Protocol[Step],0))</f>
        <v>6S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630010006</v>
      </c>
      <c r="H9649" s="134">
        <f>Systematic[[#This Row],[SampleVariableLabel]]+100*Systematic[[#This Row],[State]]</f>
        <v>630010906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630</v>
      </c>
      <c r="B9650" s="1">
        <f>IF(C9650=0,IF(B9649=Protocol!$V$20,1,B9649+1),B9649)</f>
        <v>1</v>
      </c>
      <c r="C9650" s="1">
        <f>IF(C9649+1=Protocol!$V$21,0,C9649+1)</f>
        <v>10</v>
      </c>
      <c r="D9650" s="1">
        <f t="shared" si="317"/>
        <v>1</v>
      </c>
      <c r="E9650" s="1" t="str">
        <f>INDEX(Protocol[Mark],MATCH(C9650,Protocol[Step],0))</f>
        <v>7Gp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630010001</v>
      </c>
      <c r="H9650" s="134">
        <f>Systematic[[#This Row],[SampleVariableLabel]]+100*Systematic[[#This Row],[State]]</f>
        <v>630011001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630</v>
      </c>
      <c r="B9651" s="1">
        <f>IF(C9651=0,IF(B9650=Protocol!$V$20,1,B9650+1),B9650)</f>
        <v>1</v>
      </c>
      <c r="C9651" s="1">
        <f>IF(C9650+1=Protocol!$V$21,0,C9650+1)</f>
        <v>11</v>
      </c>
      <c r="D9651" s="1">
        <f t="shared" si="317"/>
        <v>2</v>
      </c>
      <c r="E9651" s="1" t="str">
        <f>INDEX(Protocol[Mark],MATCH(C9651,Protocol[Step],0))</f>
        <v>8U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630010002</v>
      </c>
      <c r="H9651" s="134">
        <f>Systematic[[#This Row],[SampleVariableLabel]]+100*Systematic[[#This Row],[State]]</f>
        <v>630011102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630</v>
      </c>
      <c r="B9652" s="1">
        <f>IF(C9652=0,IF(B9651=Protocol!$V$20,1,B9651+1),B9651)</f>
        <v>1</v>
      </c>
      <c r="C9652" s="1">
        <f>IF(C9651+1=Protocol!$V$21,0,C9651+1)</f>
        <v>12</v>
      </c>
      <c r="D9652" s="1">
        <f t="shared" si="317"/>
        <v>3</v>
      </c>
      <c r="E9652" s="1" t="str">
        <f>INDEX(Protocol[Mark],MATCH(C9652,Protocol[Step],0))</f>
        <v>9Rot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630010003</v>
      </c>
      <c r="H9652" s="134">
        <f>Systematic[[#This Row],[SampleVariableLabel]]+100*Systematic[[#This Row],[State]]</f>
        <v>630011203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630</v>
      </c>
      <c r="B9653" s="1">
        <f>IF(C9653=0,IF(B9652=Protocol!$V$20,1,B9652+1),B9652)</f>
        <v>1</v>
      </c>
      <c r="C9653" s="1">
        <f>IF(C9652+1=Protocol!$V$21,0,C9652+1)</f>
        <v>13</v>
      </c>
      <c r="D9653" s="1">
        <f t="shared" si="317"/>
        <v>4</v>
      </c>
      <c r="E9653" s="1" t="str">
        <f>INDEX(Protocol[Mark],MATCH(C9653,Protocol[Step],0))</f>
        <v>10Ama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630010004</v>
      </c>
      <c r="H9653" s="134">
        <f>Systematic[[#This Row],[SampleVariableLabel]]+100*Systematic[[#This Row],[State]]</f>
        <v>630011304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631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R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631010005</v>
      </c>
      <c r="H9654" s="134">
        <f>Systematic[[#This Row],[SampleVariableLabel]]+100*Systematic[[#This Row],[State]]</f>
        <v>631010005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631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1Dig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631010006</v>
      </c>
      <c r="H9655" s="134">
        <f>Systematic[[#This Row],[SampleVariableLabel]]+100*Systematic[[#This Row],[State]]</f>
        <v>631010106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631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(D)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631010001</v>
      </c>
      <c r="H9656" s="134">
        <f>Systematic[[#This Row],[SampleVariableLabel]]+100*Systematic[[#This Row],[State]]</f>
        <v>631010201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631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(M.1)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631010002</v>
      </c>
      <c r="H9657" s="134">
        <f>Systematic[[#This Row],[SampleVariableLabel]]+100*Systematic[[#This Row],[State]]</f>
        <v>631010302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631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2Oct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631010003</v>
      </c>
      <c r="H9658" s="134">
        <f>Systematic[[#This Row],[SampleVariableLabel]]+100*Systematic[[#This Row],[State]]</f>
        <v>631010403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631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3M2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631010004</v>
      </c>
      <c r="H9659" s="134">
        <f>Systematic[[#This Row],[SampleVariableLabel]]+100*Systematic[[#This Row],[State]]</f>
        <v>631010504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631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M(c)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631010005</v>
      </c>
      <c r="H9660" s="134">
        <f>Systematic[[#This Row],[SampleVariableLabel]]+100*Systematic[[#This Row],[State]]</f>
        <v>631010605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631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4P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631010006</v>
      </c>
      <c r="H9661" s="134">
        <f>Systematic[[#This Row],[SampleVariableLabel]]+100*Systematic[[#This Row],[State]]</f>
        <v>631010706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631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5G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631010001</v>
      </c>
      <c r="H9662" s="134">
        <f>Systematic[[#This Row],[SampleVariableLabel]]+100*Systematic[[#This Row],[State]]</f>
        <v>631010801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631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6S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631010002</v>
      </c>
      <c r="H9663" s="134">
        <f>Systematic[[#This Row],[SampleVariableLabel]]+100*Systematic[[#This Row],[State]]</f>
        <v>631010902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631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7Gp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631010003</v>
      </c>
      <c r="H9664" s="134">
        <f>Systematic[[#This Row],[SampleVariableLabel]]+100*Systematic[[#This Row],[State]]</f>
        <v>631011003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631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8U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631010004</v>
      </c>
      <c r="H9665" s="134">
        <f>Systematic[[#This Row],[SampleVariableLabel]]+100*Systematic[[#This Row],[State]]</f>
        <v>631011104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631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9Rot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631010005</v>
      </c>
      <c r="H9666" s="134">
        <f>Systematic[[#This Row],[SampleVariableLabel]]+100*Systematic[[#This Row],[State]]</f>
        <v>631011205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631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10Ama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631010006</v>
      </c>
      <c r="H9667" s="134">
        <f>Systematic[[#This Row],[SampleVariableLabel]]+100*Systematic[[#This Row],[State]]</f>
        <v>631011306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632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R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632010001</v>
      </c>
      <c r="H9668" s="134">
        <f>Systematic[[#This Row],[SampleVariableLabel]]+100*Systematic[[#This Row],[State]]</f>
        <v>632010001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632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1Dig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632010002</v>
      </c>
      <c r="H9669" s="134">
        <f>Systematic[[#This Row],[SampleVariableLabel]]+100*Systematic[[#This Row],[State]]</f>
        <v>632010102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632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(D)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632010003</v>
      </c>
      <c r="H9670" s="134">
        <f>Systematic[[#This Row],[SampleVariableLabel]]+100*Systematic[[#This Row],[State]]</f>
        <v>632010203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632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(M.1)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632010004</v>
      </c>
      <c r="H9671" s="134">
        <f>Systematic[[#This Row],[SampleVariableLabel]]+100*Systematic[[#This Row],[State]]</f>
        <v>632010304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632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2Oct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632010005</v>
      </c>
      <c r="H9672" s="134">
        <f>Systematic[[#This Row],[SampleVariableLabel]]+100*Systematic[[#This Row],[State]]</f>
        <v>632010405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632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3M2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632010006</v>
      </c>
      <c r="H9673" s="134">
        <f>Systematic[[#This Row],[SampleVariableLabel]]+100*Systematic[[#This Row],[State]]</f>
        <v>632010506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632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M(c)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632010001</v>
      </c>
      <c r="H9674" s="134">
        <f>Systematic[[#This Row],[SampleVariableLabel]]+100*Systematic[[#This Row],[State]]</f>
        <v>632010601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632</v>
      </c>
      <c r="B9675" s="1">
        <f>IF(C9675=0,IF(B9674=Protocol!$V$20,1,B9674+1),B9674)</f>
        <v>1</v>
      </c>
      <c r="C9675" s="1">
        <f>IF(C9674+1=Protocol!$V$21,0,C9674+1)</f>
        <v>7</v>
      </c>
      <c r="D9675" s="1">
        <f t="shared" si="319"/>
        <v>2</v>
      </c>
      <c r="E9675" s="1" t="str">
        <f>INDEX(Protocol[Mark],MATCH(C9675,Protocol[Step],0))</f>
        <v>4P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632010002</v>
      </c>
      <c r="H9675" s="134">
        <f>Systematic[[#This Row],[SampleVariableLabel]]+100*Systematic[[#This Row],[State]]</f>
        <v>632010702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632</v>
      </c>
      <c r="B9676" s="1">
        <f>IF(C9676=0,IF(B9675=Protocol!$V$20,1,B9675+1),B9675)</f>
        <v>1</v>
      </c>
      <c r="C9676" s="1">
        <f>IF(C9675+1=Protocol!$V$21,0,C9675+1)</f>
        <v>8</v>
      </c>
      <c r="D9676" s="1">
        <f t="shared" si="319"/>
        <v>3</v>
      </c>
      <c r="E9676" s="1" t="str">
        <f>INDEX(Protocol[Mark],MATCH(C9676,Protocol[Step],0))</f>
        <v>5G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632010003</v>
      </c>
      <c r="H9676" s="134">
        <f>Systematic[[#This Row],[SampleVariableLabel]]+100*Systematic[[#This Row],[State]]</f>
        <v>632010803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632</v>
      </c>
      <c r="B9677" s="1">
        <f>IF(C9677=0,IF(B9676=Protocol!$V$20,1,B9676+1),B9676)</f>
        <v>1</v>
      </c>
      <c r="C9677" s="1">
        <f>IF(C9676+1=Protocol!$V$21,0,C9676+1)</f>
        <v>9</v>
      </c>
      <c r="D9677" s="1">
        <f t="shared" si="319"/>
        <v>4</v>
      </c>
      <c r="E9677" s="1" t="str">
        <f>INDEX(Protocol[Mark],MATCH(C9677,Protocol[Step],0))</f>
        <v>6S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632010004</v>
      </c>
      <c r="H9677" s="134">
        <f>Systematic[[#This Row],[SampleVariableLabel]]+100*Systematic[[#This Row],[State]]</f>
        <v>632010904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632</v>
      </c>
      <c r="B9678" s="1">
        <f>IF(C9678=0,IF(B9677=Protocol!$V$20,1,B9677+1),B9677)</f>
        <v>1</v>
      </c>
      <c r="C9678" s="1">
        <f>IF(C9677+1=Protocol!$V$21,0,C9677+1)</f>
        <v>10</v>
      </c>
      <c r="D9678" s="1">
        <f t="shared" si="319"/>
        <v>5</v>
      </c>
      <c r="E9678" s="1" t="str">
        <f>INDEX(Protocol[Mark],MATCH(C9678,Protocol[Step],0))</f>
        <v>7Gp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632010005</v>
      </c>
      <c r="H9678" s="134">
        <f>Systematic[[#This Row],[SampleVariableLabel]]+100*Systematic[[#This Row],[State]]</f>
        <v>632011005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632</v>
      </c>
      <c r="B9679" s="1">
        <f>IF(C9679=0,IF(B9678=Protocol!$V$20,1,B9678+1),B9678)</f>
        <v>1</v>
      </c>
      <c r="C9679" s="1">
        <f>IF(C9678+1=Protocol!$V$21,0,C9678+1)</f>
        <v>11</v>
      </c>
      <c r="D9679" s="1">
        <f t="shared" si="319"/>
        <v>6</v>
      </c>
      <c r="E9679" s="1" t="str">
        <f>INDEX(Protocol[Mark],MATCH(C9679,Protocol[Step],0))</f>
        <v>8U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632010006</v>
      </c>
      <c r="H9679" s="134">
        <f>Systematic[[#This Row],[SampleVariableLabel]]+100*Systematic[[#This Row],[State]]</f>
        <v>632011106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632</v>
      </c>
      <c r="B9680" s="1">
        <f>IF(C9680=0,IF(B9679=Protocol!$V$20,1,B9679+1),B9679)</f>
        <v>1</v>
      </c>
      <c r="C9680" s="1">
        <f>IF(C9679+1=Protocol!$V$21,0,C9679+1)</f>
        <v>12</v>
      </c>
      <c r="D9680" s="1">
        <f t="shared" si="319"/>
        <v>1</v>
      </c>
      <c r="E9680" s="1" t="str">
        <f>INDEX(Protocol[Mark],MATCH(C9680,Protocol[Step],0))</f>
        <v>9Rot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632010001</v>
      </c>
      <c r="H9680" s="134">
        <f>Systematic[[#This Row],[SampleVariableLabel]]+100*Systematic[[#This Row],[State]]</f>
        <v>632011201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632</v>
      </c>
      <c r="B9681" s="1">
        <f>IF(C9681=0,IF(B9680=Protocol!$V$20,1,B9680+1),B9680)</f>
        <v>1</v>
      </c>
      <c r="C9681" s="1">
        <f>IF(C9680+1=Protocol!$V$21,0,C9680+1)</f>
        <v>13</v>
      </c>
      <c r="D9681" s="1">
        <f t="shared" si="319"/>
        <v>2</v>
      </c>
      <c r="E9681" s="1" t="str">
        <f>INDEX(Protocol[Mark],MATCH(C9681,Protocol[Step],0))</f>
        <v>10Ama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632010002</v>
      </c>
      <c r="H9681" s="134">
        <f>Systematic[[#This Row],[SampleVariableLabel]]+100*Systematic[[#This Row],[State]]</f>
        <v>632011302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633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R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633010003</v>
      </c>
      <c r="H9682" s="134">
        <f>Systematic[[#This Row],[SampleVariableLabel]]+100*Systematic[[#This Row],[State]]</f>
        <v>633010003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633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633010004</v>
      </c>
      <c r="H9683" s="134">
        <f>Systematic[[#This Row],[SampleVariableLabel]]+100*Systematic[[#This Row],[State]]</f>
        <v>633010104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633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(D)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633010005</v>
      </c>
      <c r="H9684" s="134">
        <f>Systematic[[#This Row],[SampleVariableLabel]]+100*Systematic[[#This Row],[State]]</f>
        <v>633010205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633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(M.1)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633010006</v>
      </c>
      <c r="H9685" s="134">
        <f>Systematic[[#This Row],[SampleVariableLabel]]+100*Systematic[[#This Row],[State]]</f>
        <v>633010306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633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633010001</v>
      </c>
      <c r="H9686" s="134">
        <f>Systematic[[#This Row],[SampleVariableLabel]]+100*Systematic[[#This Row],[State]]</f>
        <v>633010401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633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3M2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633010002</v>
      </c>
      <c r="H9687" s="134">
        <f>Systematic[[#This Row],[SampleVariableLabel]]+100*Systematic[[#This Row],[State]]</f>
        <v>633010502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633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M(c)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633010003</v>
      </c>
      <c r="H9688" s="134">
        <f>Systematic[[#This Row],[SampleVariableLabel]]+100*Systematic[[#This Row],[State]]</f>
        <v>633010603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633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4P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633010004</v>
      </c>
      <c r="H9689" s="134">
        <f>Systematic[[#This Row],[SampleVariableLabel]]+100*Systematic[[#This Row],[State]]</f>
        <v>633010704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633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5G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633010005</v>
      </c>
      <c r="H9690" s="134">
        <f>Systematic[[#This Row],[SampleVariableLabel]]+100*Systematic[[#This Row],[State]]</f>
        <v>633010805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633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6S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633010006</v>
      </c>
      <c r="H9691" s="134">
        <f>Systematic[[#This Row],[SampleVariableLabel]]+100*Systematic[[#This Row],[State]]</f>
        <v>633010906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633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7Gp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633010001</v>
      </c>
      <c r="H9692" s="134">
        <f>Systematic[[#This Row],[SampleVariableLabel]]+100*Systematic[[#This Row],[State]]</f>
        <v>633011001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633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8U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633010002</v>
      </c>
      <c r="H9693" s="134">
        <f>Systematic[[#This Row],[SampleVariableLabel]]+100*Systematic[[#This Row],[State]]</f>
        <v>633011102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633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9Rot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633010003</v>
      </c>
      <c r="H9694" s="134">
        <f>Systematic[[#This Row],[SampleVariableLabel]]+100*Systematic[[#This Row],[State]]</f>
        <v>633011203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633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10Ama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633010004</v>
      </c>
      <c r="H9695" s="134">
        <f>Systematic[[#This Row],[SampleVariableLabel]]+100*Systematic[[#This Row],[State]]</f>
        <v>633011304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634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R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634010005</v>
      </c>
      <c r="H9696" s="134">
        <f>Systematic[[#This Row],[SampleVariableLabel]]+100*Systematic[[#This Row],[State]]</f>
        <v>634010005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634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1Dig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634010006</v>
      </c>
      <c r="H9697" s="134">
        <f>Systematic[[#This Row],[SampleVariableLabel]]+100*Systematic[[#This Row],[State]]</f>
        <v>634010106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634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(D)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634010001</v>
      </c>
      <c r="H9698" s="134">
        <f>Systematic[[#This Row],[SampleVariableLabel]]+100*Systematic[[#This Row],[State]]</f>
        <v>634010201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634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(M.1)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634010002</v>
      </c>
      <c r="H9699" s="134">
        <f>Systematic[[#This Row],[SampleVariableLabel]]+100*Systematic[[#This Row],[State]]</f>
        <v>634010302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634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2Oct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634010003</v>
      </c>
      <c r="H9700" s="134">
        <f>Systematic[[#This Row],[SampleVariableLabel]]+100*Systematic[[#This Row],[State]]</f>
        <v>634010403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634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3M2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634010004</v>
      </c>
      <c r="H9701" s="134">
        <f>Systematic[[#This Row],[SampleVariableLabel]]+100*Systematic[[#This Row],[State]]</f>
        <v>634010504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634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M(c)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634010005</v>
      </c>
      <c r="H9702" s="134">
        <f>Systematic[[#This Row],[SampleVariableLabel]]+100*Systematic[[#This Row],[State]]</f>
        <v>634010605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634</v>
      </c>
      <c r="B9703" s="1">
        <f>IF(C9703=0,IF(B9702=Protocol!$V$20,1,B9702+1),B9702)</f>
        <v>1</v>
      </c>
      <c r="C9703" s="1">
        <f>IF(C9702+1=Protocol!$V$21,0,C9702+1)</f>
        <v>7</v>
      </c>
      <c r="D9703" s="1">
        <f t="shared" si="319"/>
        <v>6</v>
      </c>
      <c r="E9703" s="1" t="str">
        <f>INDEX(Protocol[Mark],MATCH(C9703,Protocol[Step],0))</f>
        <v>4P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634010006</v>
      </c>
      <c r="H9703" s="134">
        <f>Systematic[[#This Row],[SampleVariableLabel]]+100*Systematic[[#This Row],[State]]</f>
        <v>634010706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634</v>
      </c>
      <c r="B9704" s="1">
        <f>IF(C9704=0,IF(B9703=Protocol!$V$20,1,B9703+1),B9703)</f>
        <v>1</v>
      </c>
      <c r="C9704" s="1">
        <f>IF(C9703+1=Protocol!$V$21,0,C9703+1)</f>
        <v>8</v>
      </c>
      <c r="D9704" s="1">
        <f t="shared" si="319"/>
        <v>1</v>
      </c>
      <c r="E9704" s="1" t="str">
        <f>INDEX(Protocol[Mark],MATCH(C9704,Protocol[Step],0))</f>
        <v>5G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634010001</v>
      </c>
      <c r="H9704" s="134">
        <f>Systematic[[#This Row],[SampleVariableLabel]]+100*Systematic[[#This Row],[State]]</f>
        <v>634010801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634</v>
      </c>
      <c r="B9705" s="1">
        <f>IF(C9705=0,IF(B9704=Protocol!$V$20,1,B9704+1),B9704)</f>
        <v>1</v>
      </c>
      <c r="C9705" s="1">
        <f>IF(C9704+1=Protocol!$V$21,0,C9704+1)</f>
        <v>9</v>
      </c>
      <c r="D9705" s="1">
        <f t="shared" si="319"/>
        <v>2</v>
      </c>
      <c r="E9705" s="1" t="str">
        <f>INDEX(Protocol[Mark],MATCH(C9705,Protocol[Step],0))</f>
        <v>6S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634010002</v>
      </c>
      <c r="H9705" s="134">
        <f>Systematic[[#This Row],[SampleVariableLabel]]+100*Systematic[[#This Row],[State]]</f>
        <v>634010902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634</v>
      </c>
      <c r="B9706" s="1">
        <f>IF(C9706=0,IF(B9705=Protocol!$V$20,1,B9705+1),B9705)</f>
        <v>1</v>
      </c>
      <c r="C9706" s="1">
        <f>IF(C9705+1=Protocol!$V$21,0,C9705+1)</f>
        <v>10</v>
      </c>
      <c r="D9706" s="1">
        <f t="shared" si="319"/>
        <v>3</v>
      </c>
      <c r="E9706" s="1" t="str">
        <f>INDEX(Protocol[Mark],MATCH(C9706,Protocol[Step],0))</f>
        <v>7Gp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634010003</v>
      </c>
      <c r="H9706" s="134">
        <f>Systematic[[#This Row],[SampleVariableLabel]]+100*Systematic[[#This Row],[State]]</f>
        <v>634011003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634</v>
      </c>
      <c r="B9707" s="1">
        <f>IF(C9707=0,IF(B9706=Protocol!$V$20,1,B9706+1),B9706)</f>
        <v>1</v>
      </c>
      <c r="C9707" s="1">
        <f>IF(C9706+1=Protocol!$V$21,0,C9706+1)</f>
        <v>11</v>
      </c>
      <c r="D9707" s="1">
        <f t="shared" si="319"/>
        <v>4</v>
      </c>
      <c r="E9707" s="1" t="str">
        <f>INDEX(Protocol[Mark],MATCH(C9707,Protocol[Step],0))</f>
        <v>8U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634010004</v>
      </c>
      <c r="H9707" s="134">
        <f>Systematic[[#This Row],[SampleVariableLabel]]+100*Systematic[[#This Row],[State]]</f>
        <v>634011104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634</v>
      </c>
      <c r="B9708" s="1">
        <f>IF(C9708=0,IF(B9707=Protocol!$V$20,1,B9707+1),B9707)</f>
        <v>1</v>
      </c>
      <c r="C9708" s="1">
        <f>IF(C9707+1=Protocol!$V$21,0,C9707+1)</f>
        <v>12</v>
      </c>
      <c r="D9708" s="1">
        <f t="shared" si="319"/>
        <v>5</v>
      </c>
      <c r="E9708" s="1" t="str">
        <f>INDEX(Protocol[Mark],MATCH(C9708,Protocol[Step],0))</f>
        <v>9Rot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634010005</v>
      </c>
      <c r="H9708" s="134">
        <f>Systematic[[#This Row],[SampleVariableLabel]]+100*Systematic[[#This Row],[State]]</f>
        <v>634011205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634</v>
      </c>
      <c r="B9709" s="1">
        <f>IF(C9709=0,IF(B9708=Protocol!$V$20,1,B9708+1),B9708)</f>
        <v>1</v>
      </c>
      <c r="C9709" s="1">
        <f>IF(C9708+1=Protocol!$V$21,0,C9708+1)</f>
        <v>13</v>
      </c>
      <c r="D9709" s="1">
        <f t="shared" si="319"/>
        <v>6</v>
      </c>
      <c r="E9709" s="1" t="str">
        <f>INDEX(Protocol[Mark],MATCH(C9709,Protocol[Step],0))</f>
        <v>10Ama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634010006</v>
      </c>
      <c r="H9709" s="134">
        <f>Systematic[[#This Row],[SampleVariableLabel]]+100*Systematic[[#This Row],[State]]</f>
        <v>634011306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635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R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635010001</v>
      </c>
      <c r="H9710" s="134">
        <f>Systematic[[#This Row],[SampleVariableLabel]]+100*Systematic[[#This Row],[State]]</f>
        <v>635010001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635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1Dig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635010002</v>
      </c>
      <c r="H9711" s="134">
        <f>Systematic[[#This Row],[SampleVariableLabel]]+100*Systematic[[#This Row],[State]]</f>
        <v>635010102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635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(D)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635010003</v>
      </c>
      <c r="H9712" s="134">
        <f>Systematic[[#This Row],[SampleVariableLabel]]+100*Systematic[[#This Row],[State]]</f>
        <v>635010203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635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(M.1)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635010004</v>
      </c>
      <c r="H9713" s="134">
        <f>Systematic[[#This Row],[SampleVariableLabel]]+100*Systematic[[#This Row],[State]]</f>
        <v>635010304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635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2Oct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635010005</v>
      </c>
      <c r="H9714" s="134">
        <f>Systematic[[#This Row],[SampleVariableLabel]]+100*Systematic[[#This Row],[State]]</f>
        <v>635010405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635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3M2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635010006</v>
      </c>
      <c r="H9715" s="134">
        <f>Systematic[[#This Row],[SampleVariableLabel]]+100*Systematic[[#This Row],[State]]</f>
        <v>635010506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635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M(c)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635010001</v>
      </c>
      <c r="H9716" s="134">
        <f>Systematic[[#This Row],[SampleVariableLabel]]+100*Systematic[[#This Row],[State]]</f>
        <v>635010601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635</v>
      </c>
      <c r="B9717" s="1">
        <f>IF(C9717=0,IF(B9716=Protocol!$V$20,1,B9716+1),B9716)</f>
        <v>1</v>
      </c>
      <c r="C9717" s="1">
        <f>IF(C9716+1=Protocol!$V$21,0,C9716+1)</f>
        <v>7</v>
      </c>
      <c r="D9717" s="1">
        <f t="shared" si="319"/>
        <v>2</v>
      </c>
      <c r="E9717" s="1" t="str">
        <f>INDEX(Protocol[Mark],MATCH(C9717,Protocol[Step],0))</f>
        <v>4P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635010002</v>
      </c>
      <c r="H9717" s="134">
        <f>Systematic[[#This Row],[SampleVariableLabel]]+100*Systematic[[#This Row],[State]]</f>
        <v>635010702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635</v>
      </c>
      <c r="B9718" s="1">
        <f>IF(C9718=0,IF(B9717=Protocol!$V$20,1,B9717+1),B9717)</f>
        <v>1</v>
      </c>
      <c r="C9718" s="1">
        <f>IF(C9717+1=Protocol!$V$21,0,C9717+1)</f>
        <v>8</v>
      </c>
      <c r="D9718" s="1">
        <f t="shared" si="319"/>
        <v>3</v>
      </c>
      <c r="E9718" s="1" t="str">
        <f>INDEX(Protocol[Mark],MATCH(C9718,Protocol[Step],0))</f>
        <v>5G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635010003</v>
      </c>
      <c r="H9718" s="134">
        <f>Systematic[[#This Row],[SampleVariableLabel]]+100*Systematic[[#This Row],[State]]</f>
        <v>635010803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635</v>
      </c>
      <c r="B9719" s="1">
        <f>IF(C9719=0,IF(B9718=Protocol!$V$20,1,B9718+1),B9718)</f>
        <v>1</v>
      </c>
      <c r="C9719" s="1">
        <f>IF(C9718+1=Protocol!$V$21,0,C9718+1)</f>
        <v>9</v>
      </c>
      <c r="D9719" s="1">
        <f t="shared" si="319"/>
        <v>4</v>
      </c>
      <c r="E9719" s="1" t="str">
        <f>INDEX(Protocol[Mark],MATCH(C9719,Protocol[Step],0))</f>
        <v>6S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635010004</v>
      </c>
      <c r="H9719" s="134">
        <f>Systematic[[#This Row],[SampleVariableLabel]]+100*Systematic[[#This Row],[State]]</f>
        <v>635010904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635</v>
      </c>
      <c r="B9720" s="1">
        <f>IF(C9720=0,IF(B9719=Protocol!$V$20,1,B9719+1),B9719)</f>
        <v>1</v>
      </c>
      <c r="C9720" s="1">
        <f>IF(C9719+1=Protocol!$V$21,0,C9719+1)</f>
        <v>10</v>
      </c>
      <c r="D9720" s="1">
        <f t="shared" si="319"/>
        <v>5</v>
      </c>
      <c r="E9720" s="1" t="str">
        <f>INDEX(Protocol[Mark],MATCH(C9720,Protocol[Step],0))</f>
        <v>7Gp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635010005</v>
      </c>
      <c r="H9720" s="134">
        <f>Systematic[[#This Row],[SampleVariableLabel]]+100*Systematic[[#This Row],[State]]</f>
        <v>635011005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635</v>
      </c>
      <c r="B9721" s="1">
        <f>IF(C9721=0,IF(B9720=Protocol!$V$20,1,B9720+1),B9720)</f>
        <v>1</v>
      </c>
      <c r="C9721" s="1">
        <f>IF(C9720+1=Protocol!$V$21,0,C9720+1)</f>
        <v>11</v>
      </c>
      <c r="D9721" s="1">
        <f t="shared" si="319"/>
        <v>6</v>
      </c>
      <c r="E9721" s="1" t="str">
        <f>INDEX(Protocol[Mark],MATCH(C9721,Protocol[Step],0))</f>
        <v>8U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635010006</v>
      </c>
      <c r="H9721" s="134">
        <f>Systematic[[#This Row],[SampleVariableLabel]]+100*Systematic[[#This Row],[State]]</f>
        <v>635011106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635</v>
      </c>
      <c r="B9722" s="1">
        <f>IF(C9722=0,IF(B9721=Protocol!$V$20,1,B9721+1),B9721)</f>
        <v>1</v>
      </c>
      <c r="C9722" s="1">
        <f>IF(C9721+1=Protocol!$V$21,0,C9721+1)</f>
        <v>12</v>
      </c>
      <c r="D9722" s="1">
        <f t="shared" si="319"/>
        <v>1</v>
      </c>
      <c r="E9722" s="1" t="str">
        <f>INDEX(Protocol[Mark],MATCH(C9722,Protocol[Step],0))</f>
        <v>9Rot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635010001</v>
      </c>
      <c r="H9722" s="134">
        <f>Systematic[[#This Row],[SampleVariableLabel]]+100*Systematic[[#This Row],[State]]</f>
        <v>635011201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635</v>
      </c>
      <c r="B9723" s="1">
        <f>IF(C9723=0,IF(B9722=Protocol!$V$20,1,B9722+1),B9722)</f>
        <v>1</v>
      </c>
      <c r="C9723" s="1">
        <f>IF(C9722+1=Protocol!$V$21,0,C9722+1)</f>
        <v>13</v>
      </c>
      <c r="D9723" s="1">
        <f t="shared" si="319"/>
        <v>2</v>
      </c>
      <c r="E9723" s="1" t="str">
        <f>INDEX(Protocol[Mark],MATCH(C9723,Protocol[Step],0))</f>
        <v>10Ama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635010002</v>
      </c>
      <c r="H9723" s="134">
        <f>Systematic[[#This Row],[SampleVariableLabel]]+100*Systematic[[#This Row],[State]]</f>
        <v>635011302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636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R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636010003</v>
      </c>
      <c r="H9724" s="134">
        <f>Systematic[[#This Row],[SampleVariableLabel]]+100*Systematic[[#This Row],[State]]</f>
        <v>636010003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636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1Dig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636010004</v>
      </c>
      <c r="H9725" s="134">
        <f>Systematic[[#This Row],[SampleVariableLabel]]+100*Systematic[[#This Row],[State]]</f>
        <v>636010104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636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(D)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636010005</v>
      </c>
      <c r="H9726" s="134">
        <f>Systematic[[#This Row],[SampleVariableLabel]]+100*Systematic[[#This Row],[State]]</f>
        <v>636010205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636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(M.1)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636010006</v>
      </c>
      <c r="H9727" s="134">
        <f>Systematic[[#This Row],[SampleVariableLabel]]+100*Systematic[[#This Row],[State]]</f>
        <v>636010306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636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2Oct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636010001</v>
      </c>
      <c r="H9728" s="134">
        <f>Systematic[[#This Row],[SampleVariableLabel]]+100*Systematic[[#This Row],[State]]</f>
        <v>636010401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636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3M2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636010002</v>
      </c>
      <c r="H9729" s="134">
        <f>Systematic[[#This Row],[SampleVariableLabel]]+100*Systematic[[#This Row],[State]]</f>
        <v>636010502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636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M(c)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636010003</v>
      </c>
      <c r="H9730" s="134">
        <f>Systematic[[#This Row],[SampleVariableLabel]]+100*Systematic[[#This Row],[State]]</f>
        <v>636010603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636</v>
      </c>
      <c r="B9731" s="1">
        <f>IF(C9731=0,IF(B9730=Protocol!$V$20,1,B9730+1),B9730)</f>
        <v>1</v>
      </c>
      <c r="C9731" s="1">
        <f>IF(C9730+1=Protocol!$V$21,0,C9730+1)</f>
        <v>7</v>
      </c>
      <c r="D9731" s="1">
        <f t="shared" ref="D9731:D9794" si="321">IF(D9730=nVariables,1,D9730+1)</f>
        <v>4</v>
      </c>
      <c r="E9731" s="1" t="str">
        <f>INDEX(Protocol[Mark],MATCH(C9731,Protocol[Step],0))</f>
        <v>4P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636010004</v>
      </c>
      <c r="H9731" s="134">
        <f>Systematic[[#This Row],[SampleVariableLabel]]+100*Systematic[[#This Row],[State]]</f>
        <v>636010704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636</v>
      </c>
      <c r="B9732" s="1">
        <f>IF(C9732=0,IF(B9731=Protocol!$V$20,1,B9731+1),B9731)</f>
        <v>1</v>
      </c>
      <c r="C9732" s="1">
        <f>IF(C9731+1=Protocol!$V$21,0,C9731+1)</f>
        <v>8</v>
      </c>
      <c r="D9732" s="1">
        <f t="shared" si="321"/>
        <v>5</v>
      </c>
      <c r="E9732" s="1" t="str">
        <f>INDEX(Protocol[Mark],MATCH(C9732,Protocol[Step],0))</f>
        <v>5G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636010005</v>
      </c>
      <c r="H9732" s="134">
        <f>Systematic[[#This Row],[SampleVariableLabel]]+100*Systematic[[#This Row],[State]]</f>
        <v>636010805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636</v>
      </c>
      <c r="B9733" s="1">
        <f>IF(C9733=0,IF(B9732=Protocol!$V$20,1,B9732+1),B9732)</f>
        <v>1</v>
      </c>
      <c r="C9733" s="1">
        <f>IF(C9732+1=Protocol!$V$21,0,C9732+1)</f>
        <v>9</v>
      </c>
      <c r="D9733" s="1">
        <f t="shared" si="321"/>
        <v>6</v>
      </c>
      <c r="E9733" s="1" t="str">
        <f>INDEX(Protocol[Mark],MATCH(C9733,Protocol[Step],0))</f>
        <v>6S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636010006</v>
      </c>
      <c r="H9733" s="134">
        <f>Systematic[[#This Row],[SampleVariableLabel]]+100*Systematic[[#This Row],[State]]</f>
        <v>636010906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636</v>
      </c>
      <c r="B9734" s="1">
        <f>IF(C9734=0,IF(B9733=Protocol!$V$20,1,B9733+1),B9733)</f>
        <v>1</v>
      </c>
      <c r="C9734" s="1">
        <f>IF(C9733+1=Protocol!$V$21,0,C9733+1)</f>
        <v>10</v>
      </c>
      <c r="D9734" s="1">
        <f t="shared" si="321"/>
        <v>1</v>
      </c>
      <c r="E9734" s="1" t="str">
        <f>INDEX(Protocol[Mark],MATCH(C9734,Protocol[Step],0))</f>
        <v>7Gp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636010001</v>
      </c>
      <c r="H9734" s="134">
        <f>Systematic[[#This Row],[SampleVariableLabel]]+100*Systematic[[#This Row],[State]]</f>
        <v>636011001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636</v>
      </c>
      <c r="B9735" s="1">
        <f>IF(C9735=0,IF(B9734=Protocol!$V$20,1,B9734+1),B9734)</f>
        <v>1</v>
      </c>
      <c r="C9735" s="1">
        <f>IF(C9734+1=Protocol!$V$21,0,C9734+1)</f>
        <v>11</v>
      </c>
      <c r="D9735" s="1">
        <f t="shared" si="321"/>
        <v>2</v>
      </c>
      <c r="E9735" s="1" t="str">
        <f>INDEX(Protocol[Mark],MATCH(C9735,Protocol[Step],0))</f>
        <v>8U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636010002</v>
      </c>
      <c r="H9735" s="134">
        <f>Systematic[[#This Row],[SampleVariableLabel]]+100*Systematic[[#This Row],[State]]</f>
        <v>636011102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636</v>
      </c>
      <c r="B9736" s="1">
        <f>IF(C9736=0,IF(B9735=Protocol!$V$20,1,B9735+1),B9735)</f>
        <v>1</v>
      </c>
      <c r="C9736" s="1">
        <f>IF(C9735+1=Protocol!$V$21,0,C9735+1)</f>
        <v>12</v>
      </c>
      <c r="D9736" s="1">
        <f t="shared" si="321"/>
        <v>3</v>
      </c>
      <c r="E9736" s="1" t="str">
        <f>INDEX(Protocol[Mark],MATCH(C9736,Protocol[Step],0))</f>
        <v>9Rot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636010003</v>
      </c>
      <c r="H9736" s="134">
        <f>Systematic[[#This Row],[SampleVariableLabel]]+100*Systematic[[#This Row],[State]]</f>
        <v>636011203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636</v>
      </c>
      <c r="B9737" s="1">
        <f>IF(C9737=0,IF(B9736=Protocol!$V$20,1,B9736+1),B9736)</f>
        <v>1</v>
      </c>
      <c r="C9737" s="1">
        <f>IF(C9736+1=Protocol!$V$21,0,C9736+1)</f>
        <v>13</v>
      </c>
      <c r="D9737" s="1">
        <f t="shared" si="321"/>
        <v>4</v>
      </c>
      <c r="E9737" s="1" t="str">
        <f>INDEX(Protocol[Mark],MATCH(C9737,Protocol[Step],0))</f>
        <v>10Ama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636010004</v>
      </c>
      <c r="H9737" s="134">
        <f>Systematic[[#This Row],[SampleVariableLabel]]+100*Systematic[[#This Row],[State]]</f>
        <v>636011304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637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R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637010005</v>
      </c>
      <c r="H9738" s="134">
        <f>Systematic[[#This Row],[SampleVariableLabel]]+100*Systematic[[#This Row],[State]]</f>
        <v>637010005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637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1Dig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637010006</v>
      </c>
      <c r="H9739" s="134">
        <f>Systematic[[#This Row],[SampleVariableLabel]]+100*Systematic[[#This Row],[State]]</f>
        <v>637010106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637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(D)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637010001</v>
      </c>
      <c r="H9740" s="134">
        <f>Systematic[[#This Row],[SampleVariableLabel]]+100*Systematic[[#This Row],[State]]</f>
        <v>637010201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637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(M.1)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637010002</v>
      </c>
      <c r="H9741" s="134">
        <f>Systematic[[#This Row],[SampleVariableLabel]]+100*Systematic[[#This Row],[State]]</f>
        <v>637010302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637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2Oct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637010003</v>
      </c>
      <c r="H9742" s="134">
        <f>Systematic[[#This Row],[SampleVariableLabel]]+100*Systematic[[#This Row],[State]]</f>
        <v>637010403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637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3M2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637010004</v>
      </c>
      <c r="H9743" s="134">
        <f>Systematic[[#This Row],[SampleVariableLabel]]+100*Systematic[[#This Row],[State]]</f>
        <v>637010504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637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M(c)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637010005</v>
      </c>
      <c r="H9744" s="134">
        <f>Systematic[[#This Row],[SampleVariableLabel]]+100*Systematic[[#This Row],[State]]</f>
        <v>637010605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637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4P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637010006</v>
      </c>
      <c r="H9745" s="134">
        <f>Systematic[[#This Row],[SampleVariableLabel]]+100*Systematic[[#This Row],[State]]</f>
        <v>637010706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637</v>
      </c>
      <c r="B9746" s="1">
        <f>IF(C9746=0,IF(B9745=Protocol!$V$20,1,B9745+1),B9745)</f>
        <v>1</v>
      </c>
      <c r="C9746" s="1">
        <f>IF(C9745+1=Protocol!$V$21,0,C9745+1)</f>
        <v>8</v>
      </c>
      <c r="D9746" s="1">
        <f t="shared" si="321"/>
        <v>1</v>
      </c>
      <c r="E9746" s="1" t="str">
        <f>INDEX(Protocol[Mark],MATCH(C9746,Protocol[Step],0))</f>
        <v>5G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637010001</v>
      </c>
      <c r="H9746" s="134">
        <f>Systematic[[#This Row],[SampleVariableLabel]]+100*Systematic[[#This Row],[State]]</f>
        <v>637010801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637</v>
      </c>
      <c r="B9747" s="1">
        <f>IF(C9747=0,IF(B9746=Protocol!$V$20,1,B9746+1),B9746)</f>
        <v>1</v>
      </c>
      <c r="C9747" s="1">
        <f>IF(C9746+1=Protocol!$V$21,0,C9746+1)</f>
        <v>9</v>
      </c>
      <c r="D9747" s="1">
        <f t="shared" si="321"/>
        <v>2</v>
      </c>
      <c r="E9747" s="1" t="str">
        <f>INDEX(Protocol[Mark],MATCH(C9747,Protocol[Step],0))</f>
        <v>6S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637010002</v>
      </c>
      <c r="H9747" s="134">
        <f>Systematic[[#This Row],[SampleVariableLabel]]+100*Systematic[[#This Row],[State]]</f>
        <v>637010902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637</v>
      </c>
      <c r="B9748" s="1">
        <f>IF(C9748=0,IF(B9747=Protocol!$V$20,1,B9747+1),B9747)</f>
        <v>1</v>
      </c>
      <c r="C9748" s="1">
        <f>IF(C9747+1=Protocol!$V$21,0,C9747+1)</f>
        <v>10</v>
      </c>
      <c r="D9748" s="1">
        <f t="shared" si="321"/>
        <v>3</v>
      </c>
      <c r="E9748" s="1" t="str">
        <f>INDEX(Protocol[Mark],MATCH(C9748,Protocol[Step],0))</f>
        <v>7Gp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637010003</v>
      </c>
      <c r="H9748" s="134">
        <f>Systematic[[#This Row],[SampleVariableLabel]]+100*Systematic[[#This Row],[State]]</f>
        <v>637011003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637</v>
      </c>
      <c r="B9749" s="1">
        <f>IF(C9749=0,IF(B9748=Protocol!$V$20,1,B9748+1),B9748)</f>
        <v>1</v>
      </c>
      <c r="C9749" s="1">
        <f>IF(C9748+1=Protocol!$V$21,0,C9748+1)</f>
        <v>11</v>
      </c>
      <c r="D9749" s="1">
        <f t="shared" si="321"/>
        <v>4</v>
      </c>
      <c r="E9749" s="1" t="str">
        <f>INDEX(Protocol[Mark],MATCH(C9749,Protocol[Step],0))</f>
        <v>8U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637010004</v>
      </c>
      <c r="H9749" s="134">
        <f>Systematic[[#This Row],[SampleVariableLabel]]+100*Systematic[[#This Row],[State]]</f>
        <v>637011104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637</v>
      </c>
      <c r="B9750" s="1">
        <f>IF(C9750=0,IF(B9749=Protocol!$V$20,1,B9749+1),B9749)</f>
        <v>1</v>
      </c>
      <c r="C9750" s="1">
        <f>IF(C9749+1=Protocol!$V$21,0,C9749+1)</f>
        <v>12</v>
      </c>
      <c r="D9750" s="1">
        <f t="shared" si="321"/>
        <v>5</v>
      </c>
      <c r="E9750" s="1" t="str">
        <f>INDEX(Protocol[Mark],MATCH(C9750,Protocol[Step],0))</f>
        <v>9Rot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637010005</v>
      </c>
      <c r="H9750" s="134">
        <f>Systematic[[#This Row],[SampleVariableLabel]]+100*Systematic[[#This Row],[State]]</f>
        <v>637011205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637</v>
      </c>
      <c r="B9751" s="1">
        <f>IF(C9751=0,IF(B9750=Protocol!$V$20,1,B9750+1),B9750)</f>
        <v>1</v>
      </c>
      <c r="C9751" s="1">
        <f>IF(C9750+1=Protocol!$V$21,0,C9750+1)</f>
        <v>13</v>
      </c>
      <c r="D9751" s="1">
        <f t="shared" si="321"/>
        <v>6</v>
      </c>
      <c r="E9751" s="1" t="str">
        <f>INDEX(Protocol[Mark],MATCH(C9751,Protocol[Step],0))</f>
        <v>10Ama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637010006</v>
      </c>
      <c r="H9751" s="134">
        <f>Systematic[[#This Row],[SampleVariableLabel]]+100*Systematic[[#This Row],[State]]</f>
        <v>637011306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638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R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638010001</v>
      </c>
      <c r="H9752" s="134">
        <f>Systematic[[#This Row],[SampleVariableLabel]]+100*Systematic[[#This Row],[State]]</f>
        <v>638010001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638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1Dig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638010002</v>
      </c>
      <c r="H9753" s="134">
        <f>Systematic[[#This Row],[SampleVariableLabel]]+100*Systematic[[#This Row],[State]]</f>
        <v>638010102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638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(D)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638010003</v>
      </c>
      <c r="H9754" s="134">
        <f>Systematic[[#This Row],[SampleVariableLabel]]+100*Systematic[[#This Row],[State]]</f>
        <v>638010203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638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(M.1)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638010004</v>
      </c>
      <c r="H9755" s="134">
        <f>Systematic[[#This Row],[SampleVariableLabel]]+100*Systematic[[#This Row],[State]]</f>
        <v>638010304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638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2Oct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638010005</v>
      </c>
      <c r="H9756" s="134">
        <f>Systematic[[#This Row],[SampleVariableLabel]]+100*Systematic[[#This Row],[State]]</f>
        <v>638010405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638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3M2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638010006</v>
      </c>
      <c r="H9757" s="134">
        <f>Systematic[[#This Row],[SampleVariableLabel]]+100*Systematic[[#This Row],[State]]</f>
        <v>638010506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638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M(c)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638010001</v>
      </c>
      <c r="H9758" s="134">
        <f>Systematic[[#This Row],[SampleVariableLabel]]+100*Systematic[[#This Row],[State]]</f>
        <v>638010601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638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4P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638010002</v>
      </c>
      <c r="H9759" s="134">
        <f>Systematic[[#This Row],[SampleVariableLabel]]+100*Systematic[[#This Row],[State]]</f>
        <v>638010702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638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5G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638010003</v>
      </c>
      <c r="H9760" s="134">
        <f>Systematic[[#This Row],[SampleVariableLabel]]+100*Systematic[[#This Row],[State]]</f>
        <v>638010803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638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6S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638010004</v>
      </c>
      <c r="H9761" s="134">
        <f>Systematic[[#This Row],[SampleVariableLabel]]+100*Systematic[[#This Row],[State]]</f>
        <v>638010904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638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7Gp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638010005</v>
      </c>
      <c r="H9762" s="134">
        <f>Systematic[[#This Row],[SampleVariableLabel]]+100*Systematic[[#This Row],[State]]</f>
        <v>638011005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638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8U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638010006</v>
      </c>
      <c r="H9763" s="134">
        <f>Systematic[[#This Row],[SampleVariableLabel]]+100*Systematic[[#This Row],[State]]</f>
        <v>638011106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638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9Rot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638010001</v>
      </c>
      <c r="H9764" s="134">
        <f>Systematic[[#This Row],[SampleVariableLabel]]+100*Systematic[[#This Row],[State]]</f>
        <v>638011201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638</v>
      </c>
      <c r="B9765" s="1">
        <f>IF(C9765=0,IF(B9764=Protocol!$V$20,1,B9764+1),B9764)</f>
        <v>1</v>
      </c>
      <c r="C9765" s="1">
        <f>IF(C9764+1=Protocol!$V$21,0,C9764+1)</f>
        <v>13</v>
      </c>
      <c r="D9765" s="1">
        <f t="shared" si="321"/>
        <v>2</v>
      </c>
      <c r="E9765" s="1" t="str">
        <f>INDEX(Protocol[Mark],MATCH(C9765,Protocol[Step],0))</f>
        <v>10Ama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638010002</v>
      </c>
      <c r="H9765" s="134">
        <f>Systematic[[#This Row],[SampleVariableLabel]]+100*Systematic[[#This Row],[State]]</f>
        <v>638011302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639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R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639010003</v>
      </c>
      <c r="H9766" s="134">
        <f>Systematic[[#This Row],[SampleVariableLabel]]+100*Systematic[[#This Row],[State]]</f>
        <v>639010003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639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1Dig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639010004</v>
      </c>
      <c r="H9767" s="134">
        <f>Systematic[[#This Row],[SampleVariableLabel]]+100*Systematic[[#This Row],[State]]</f>
        <v>639010104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639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(D)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639010005</v>
      </c>
      <c r="H9768" s="134">
        <f>Systematic[[#This Row],[SampleVariableLabel]]+100*Systematic[[#This Row],[State]]</f>
        <v>639010205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639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(M.1)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639010006</v>
      </c>
      <c r="H9769" s="134">
        <f>Systematic[[#This Row],[SampleVariableLabel]]+100*Systematic[[#This Row],[State]]</f>
        <v>639010306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639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2Oct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639010001</v>
      </c>
      <c r="H9770" s="134">
        <f>Systematic[[#This Row],[SampleVariableLabel]]+100*Systematic[[#This Row],[State]]</f>
        <v>639010401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639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3M2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639010002</v>
      </c>
      <c r="H9771" s="134">
        <f>Systematic[[#This Row],[SampleVariableLabel]]+100*Systematic[[#This Row],[State]]</f>
        <v>639010502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639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M(c)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639010003</v>
      </c>
      <c r="H9772" s="134">
        <f>Systematic[[#This Row],[SampleVariableLabel]]+100*Systematic[[#This Row],[State]]</f>
        <v>639010603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639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4P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639010004</v>
      </c>
      <c r="H9773" s="134">
        <f>Systematic[[#This Row],[SampleVariableLabel]]+100*Systematic[[#This Row],[State]]</f>
        <v>639010704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639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5G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639010005</v>
      </c>
      <c r="H9774" s="134">
        <f>Systematic[[#This Row],[SampleVariableLabel]]+100*Systematic[[#This Row],[State]]</f>
        <v>639010805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639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6S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639010006</v>
      </c>
      <c r="H9775" s="134">
        <f>Systematic[[#This Row],[SampleVariableLabel]]+100*Systematic[[#This Row],[State]]</f>
        <v>639010906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639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7Gp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639010001</v>
      </c>
      <c r="H9776" s="134">
        <f>Systematic[[#This Row],[SampleVariableLabel]]+100*Systematic[[#This Row],[State]]</f>
        <v>639011001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639</v>
      </c>
      <c r="B9777" s="1">
        <f>IF(C9777=0,IF(B9776=Protocol!$V$20,1,B9776+1),B9776)</f>
        <v>1</v>
      </c>
      <c r="C9777" s="1">
        <f>IF(C9776+1=Protocol!$V$21,0,C9776+1)</f>
        <v>11</v>
      </c>
      <c r="D9777" s="1">
        <f t="shared" si="321"/>
        <v>2</v>
      </c>
      <c r="E9777" s="1" t="str">
        <f>INDEX(Protocol[Mark],MATCH(C9777,Protocol[Step],0))</f>
        <v>8U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639010002</v>
      </c>
      <c r="H9777" s="134">
        <f>Systematic[[#This Row],[SampleVariableLabel]]+100*Systematic[[#This Row],[State]]</f>
        <v>639011102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639</v>
      </c>
      <c r="B9778" s="1">
        <f>IF(C9778=0,IF(B9777=Protocol!$V$20,1,B9777+1),B9777)</f>
        <v>1</v>
      </c>
      <c r="C9778" s="1">
        <f>IF(C9777+1=Protocol!$V$21,0,C9777+1)</f>
        <v>12</v>
      </c>
      <c r="D9778" s="1">
        <f t="shared" si="321"/>
        <v>3</v>
      </c>
      <c r="E9778" s="1" t="str">
        <f>INDEX(Protocol[Mark],MATCH(C9778,Protocol[Step],0))</f>
        <v>9Rot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639010003</v>
      </c>
      <c r="H9778" s="134">
        <f>Systematic[[#This Row],[SampleVariableLabel]]+100*Systematic[[#This Row],[State]]</f>
        <v>639011203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639</v>
      </c>
      <c r="B9779" s="1">
        <f>IF(C9779=0,IF(B9778=Protocol!$V$20,1,B9778+1),B9778)</f>
        <v>1</v>
      </c>
      <c r="C9779" s="1">
        <f>IF(C9778+1=Protocol!$V$21,0,C9778+1)</f>
        <v>13</v>
      </c>
      <c r="D9779" s="1">
        <f t="shared" si="321"/>
        <v>4</v>
      </c>
      <c r="E9779" s="1" t="str">
        <f>INDEX(Protocol[Mark],MATCH(C9779,Protocol[Step],0))</f>
        <v>10Ama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639010004</v>
      </c>
      <c r="H9779" s="134">
        <f>Systematic[[#This Row],[SampleVariableLabel]]+100*Systematic[[#This Row],[State]]</f>
        <v>639011304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640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R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640010005</v>
      </c>
      <c r="H9780" s="134">
        <f>Systematic[[#This Row],[SampleVariableLabel]]+100*Systematic[[#This Row],[State]]</f>
        <v>640010005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640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1Dig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640010006</v>
      </c>
      <c r="H9781" s="134">
        <f>Systematic[[#This Row],[SampleVariableLabel]]+100*Systematic[[#This Row],[State]]</f>
        <v>640010106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640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(D)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640010001</v>
      </c>
      <c r="H9782" s="134">
        <f>Systematic[[#This Row],[SampleVariableLabel]]+100*Systematic[[#This Row],[State]]</f>
        <v>640010201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640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(M.1)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640010002</v>
      </c>
      <c r="H9783" s="134">
        <f>Systematic[[#This Row],[SampleVariableLabel]]+100*Systematic[[#This Row],[State]]</f>
        <v>640010302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640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2Oct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640010003</v>
      </c>
      <c r="H9784" s="134">
        <f>Systematic[[#This Row],[SampleVariableLabel]]+100*Systematic[[#This Row],[State]]</f>
        <v>640010403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640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3M2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640010004</v>
      </c>
      <c r="H9785" s="134">
        <f>Systematic[[#This Row],[SampleVariableLabel]]+100*Systematic[[#This Row],[State]]</f>
        <v>640010504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640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M(c)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640010005</v>
      </c>
      <c r="H9786" s="134">
        <f>Systematic[[#This Row],[SampleVariableLabel]]+100*Systematic[[#This Row],[State]]</f>
        <v>640010605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640</v>
      </c>
      <c r="B9787" s="1">
        <f>IF(C9787=0,IF(B9786=Protocol!$V$20,1,B9786+1),B9786)</f>
        <v>1</v>
      </c>
      <c r="C9787" s="1">
        <f>IF(C9786+1=Protocol!$V$21,0,C9786+1)</f>
        <v>7</v>
      </c>
      <c r="D9787" s="1">
        <f t="shared" si="321"/>
        <v>6</v>
      </c>
      <c r="E9787" s="1" t="str">
        <f>INDEX(Protocol[Mark],MATCH(C9787,Protocol[Step],0))</f>
        <v>4P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640010006</v>
      </c>
      <c r="H9787" s="134">
        <f>Systematic[[#This Row],[SampleVariableLabel]]+100*Systematic[[#This Row],[State]]</f>
        <v>640010706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640</v>
      </c>
      <c r="B9788" s="1">
        <f>IF(C9788=0,IF(B9787=Protocol!$V$20,1,B9787+1),B9787)</f>
        <v>1</v>
      </c>
      <c r="C9788" s="1">
        <f>IF(C9787+1=Protocol!$V$21,0,C9787+1)</f>
        <v>8</v>
      </c>
      <c r="D9788" s="1">
        <f t="shared" si="321"/>
        <v>1</v>
      </c>
      <c r="E9788" s="1" t="str">
        <f>INDEX(Protocol[Mark],MATCH(C9788,Protocol[Step],0))</f>
        <v>5G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640010001</v>
      </c>
      <c r="H9788" s="134">
        <f>Systematic[[#This Row],[SampleVariableLabel]]+100*Systematic[[#This Row],[State]]</f>
        <v>640010801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640</v>
      </c>
      <c r="B9789" s="1">
        <f>IF(C9789=0,IF(B9788=Protocol!$V$20,1,B9788+1),B9788)</f>
        <v>1</v>
      </c>
      <c r="C9789" s="1">
        <f>IF(C9788+1=Protocol!$V$21,0,C9788+1)</f>
        <v>9</v>
      </c>
      <c r="D9789" s="1">
        <f t="shared" si="321"/>
        <v>2</v>
      </c>
      <c r="E9789" s="1" t="str">
        <f>INDEX(Protocol[Mark],MATCH(C9789,Protocol[Step],0))</f>
        <v>6S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640010002</v>
      </c>
      <c r="H9789" s="134">
        <f>Systematic[[#This Row],[SampleVariableLabel]]+100*Systematic[[#This Row],[State]]</f>
        <v>640010902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640</v>
      </c>
      <c r="B9790" s="1">
        <f>IF(C9790=0,IF(B9789=Protocol!$V$20,1,B9789+1),B9789)</f>
        <v>1</v>
      </c>
      <c r="C9790" s="1">
        <f>IF(C9789+1=Protocol!$V$21,0,C9789+1)</f>
        <v>10</v>
      </c>
      <c r="D9790" s="1">
        <f t="shared" si="321"/>
        <v>3</v>
      </c>
      <c r="E9790" s="1" t="str">
        <f>INDEX(Protocol[Mark],MATCH(C9790,Protocol[Step],0))</f>
        <v>7Gp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640010003</v>
      </c>
      <c r="H9790" s="134">
        <f>Systematic[[#This Row],[SampleVariableLabel]]+100*Systematic[[#This Row],[State]]</f>
        <v>640011003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640</v>
      </c>
      <c r="B9791" s="1">
        <f>IF(C9791=0,IF(B9790=Protocol!$V$20,1,B9790+1),B9790)</f>
        <v>1</v>
      </c>
      <c r="C9791" s="1">
        <f>IF(C9790+1=Protocol!$V$21,0,C9790+1)</f>
        <v>11</v>
      </c>
      <c r="D9791" s="1">
        <f t="shared" si="321"/>
        <v>4</v>
      </c>
      <c r="E9791" s="1" t="str">
        <f>INDEX(Protocol[Mark],MATCH(C9791,Protocol[Step],0))</f>
        <v>8U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640010004</v>
      </c>
      <c r="H9791" s="134">
        <f>Systematic[[#This Row],[SampleVariableLabel]]+100*Systematic[[#This Row],[State]]</f>
        <v>640011104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640</v>
      </c>
      <c r="B9792" s="1">
        <f>IF(C9792=0,IF(B9791=Protocol!$V$20,1,B9791+1),B9791)</f>
        <v>1</v>
      </c>
      <c r="C9792" s="1">
        <f>IF(C9791+1=Protocol!$V$21,0,C9791+1)</f>
        <v>12</v>
      </c>
      <c r="D9792" s="1">
        <f t="shared" si="321"/>
        <v>5</v>
      </c>
      <c r="E9792" s="1" t="str">
        <f>INDEX(Protocol[Mark],MATCH(C9792,Protocol[Step],0))</f>
        <v>9Rot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640010005</v>
      </c>
      <c r="H9792" s="134">
        <f>Systematic[[#This Row],[SampleVariableLabel]]+100*Systematic[[#This Row],[State]]</f>
        <v>640011205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640</v>
      </c>
      <c r="B9793" s="1">
        <f>IF(C9793=0,IF(B9792=Protocol!$V$20,1,B9792+1),B9792)</f>
        <v>1</v>
      </c>
      <c r="C9793" s="1">
        <f>IF(C9792+1=Protocol!$V$21,0,C9792+1)</f>
        <v>13</v>
      </c>
      <c r="D9793" s="1">
        <f t="shared" si="321"/>
        <v>6</v>
      </c>
      <c r="E9793" s="1" t="str">
        <f>INDEX(Protocol[Mark],MATCH(C9793,Protocol[Step],0))</f>
        <v>10Ama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640010006</v>
      </c>
      <c r="H9793" s="134">
        <f>Systematic[[#This Row],[SampleVariableLabel]]+100*Systematic[[#This Row],[State]]</f>
        <v>640011306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641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R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641010001</v>
      </c>
      <c r="H9794" s="134">
        <f>Systematic[[#This Row],[SampleVariableLabel]]+100*Systematic[[#This Row],[State]]</f>
        <v>641010001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641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641010002</v>
      </c>
      <c r="H9795" s="134">
        <f>Systematic[[#This Row],[SampleVariableLabel]]+100*Systematic[[#This Row],[State]]</f>
        <v>641010102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641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(D)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641010003</v>
      </c>
      <c r="H9796" s="134">
        <f>Systematic[[#This Row],[SampleVariableLabel]]+100*Systematic[[#This Row],[State]]</f>
        <v>641010203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641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(M.1)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641010004</v>
      </c>
      <c r="H9797" s="134">
        <f>Systematic[[#This Row],[SampleVariableLabel]]+100*Systematic[[#This Row],[State]]</f>
        <v>641010304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641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641010005</v>
      </c>
      <c r="H9798" s="134">
        <f>Systematic[[#This Row],[SampleVariableLabel]]+100*Systematic[[#This Row],[State]]</f>
        <v>641010405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641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3M2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641010006</v>
      </c>
      <c r="H9799" s="134">
        <f>Systematic[[#This Row],[SampleVariableLabel]]+100*Systematic[[#This Row],[State]]</f>
        <v>641010506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641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M(c)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641010001</v>
      </c>
      <c r="H9800" s="134">
        <f>Systematic[[#This Row],[SampleVariableLabel]]+100*Systematic[[#This Row],[State]]</f>
        <v>641010601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641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4P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641010002</v>
      </c>
      <c r="H9801" s="134">
        <f>Systematic[[#This Row],[SampleVariableLabel]]+100*Systematic[[#This Row],[State]]</f>
        <v>641010702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641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5G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641010003</v>
      </c>
      <c r="H9802" s="134">
        <f>Systematic[[#This Row],[SampleVariableLabel]]+100*Systematic[[#This Row],[State]]</f>
        <v>641010803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641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6S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641010004</v>
      </c>
      <c r="H9803" s="134">
        <f>Systematic[[#This Row],[SampleVariableLabel]]+100*Systematic[[#This Row],[State]]</f>
        <v>641010904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641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7Gp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641010005</v>
      </c>
      <c r="H9804" s="134">
        <f>Systematic[[#This Row],[SampleVariableLabel]]+100*Systematic[[#This Row],[State]]</f>
        <v>641011005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641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8U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641010006</v>
      </c>
      <c r="H9805" s="134">
        <f>Systematic[[#This Row],[SampleVariableLabel]]+100*Systematic[[#This Row],[State]]</f>
        <v>641011106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641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9Rot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641010001</v>
      </c>
      <c r="H9806" s="134">
        <f>Systematic[[#This Row],[SampleVariableLabel]]+100*Systematic[[#This Row],[State]]</f>
        <v>641011201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641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10Ama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641010002</v>
      </c>
      <c r="H9807" s="134">
        <f>Systematic[[#This Row],[SampleVariableLabel]]+100*Systematic[[#This Row],[State]]</f>
        <v>641011302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642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R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642010003</v>
      </c>
      <c r="H9808" s="134">
        <f>Systematic[[#This Row],[SampleVariableLabel]]+100*Systematic[[#This Row],[State]]</f>
        <v>642010003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642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1Dig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642010004</v>
      </c>
      <c r="H9809" s="134">
        <f>Systematic[[#This Row],[SampleVariableLabel]]+100*Systematic[[#This Row],[State]]</f>
        <v>642010104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642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(D)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642010005</v>
      </c>
      <c r="H9810" s="134">
        <f>Systematic[[#This Row],[SampleVariableLabel]]+100*Systematic[[#This Row],[State]]</f>
        <v>642010205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642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(M.1)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642010006</v>
      </c>
      <c r="H9811" s="134">
        <f>Systematic[[#This Row],[SampleVariableLabel]]+100*Systematic[[#This Row],[State]]</f>
        <v>642010306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642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2Oct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642010001</v>
      </c>
      <c r="H9812" s="134">
        <f>Systematic[[#This Row],[SampleVariableLabel]]+100*Systematic[[#This Row],[State]]</f>
        <v>642010401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642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3M2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642010002</v>
      </c>
      <c r="H9813" s="134">
        <f>Systematic[[#This Row],[SampleVariableLabel]]+100*Systematic[[#This Row],[State]]</f>
        <v>642010502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642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M(c)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642010003</v>
      </c>
      <c r="H9814" s="134">
        <f>Systematic[[#This Row],[SampleVariableLabel]]+100*Systematic[[#This Row],[State]]</f>
        <v>642010603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642</v>
      </c>
      <c r="B9815" s="1">
        <f>IF(C9815=0,IF(B9814=Protocol!$V$20,1,B9814+1),B9814)</f>
        <v>1</v>
      </c>
      <c r="C9815" s="1">
        <f>IF(C9814+1=Protocol!$V$21,0,C9814+1)</f>
        <v>7</v>
      </c>
      <c r="D9815" s="1">
        <f t="shared" si="323"/>
        <v>4</v>
      </c>
      <c r="E9815" s="1" t="str">
        <f>INDEX(Protocol[Mark],MATCH(C9815,Protocol[Step],0))</f>
        <v>4P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642010004</v>
      </c>
      <c r="H9815" s="134">
        <f>Systematic[[#This Row],[SampleVariableLabel]]+100*Systematic[[#This Row],[State]]</f>
        <v>642010704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642</v>
      </c>
      <c r="B9816" s="1">
        <f>IF(C9816=0,IF(B9815=Protocol!$V$20,1,B9815+1),B9815)</f>
        <v>1</v>
      </c>
      <c r="C9816" s="1">
        <f>IF(C9815+1=Protocol!$V$21,0,C9815+1)</f>
        <v>8</v>
      </c>
      <c r="D9816" s="1">
        <f t="shared" si="323"/>
        <v>5</v>
      </c>
      <c r="E9816" s="1" t="str">
        <f>INDEX(Protocol[Mark],MATCH(C9816,Protocol[Step],0))</f>
        <v>5G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642010005</v>
      </c>
      <c r="H9816" s="134">
        <f>Systematic[[#This Row],[SampleVariableLabel]]+100*Systematic[[#This Row],[State]]</f>
        <v>642010805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642</v>
      </c>
      <c r="B9817" s="1">
        <f>IF(C9817=0,IF(B9816=Protocol!$V$20,1,B9816+1),B9816)</f>
        <v>1</v>
      </c>
      <c r="C9817" s="1">
        <f>IF(C9816+1=Protocol!$V$21,0,C9816+1)</f>
        <v>9</v>
      </c>
      <c r="D9817" s="1">
        <f t="shared" si="323"/>
        <v>6</v>
      </c>
      <c r="E9817" s="1" t="str">
        <f>INDEX(Protocol[Mark],MATCH(C9817,Protocol[Step],0))</f>
        <v>6S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642010006</v>
      </c>
      <c r="H9817" s="134">
        <f>Systematic[[#This Row],[SampleVariableLabel]]+100*Systematic[[#This Row],[State]]</f>
        <v>642010906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642</v>
      </c>
      <c r="B9818" s="1">
        <f>IF(C9818=0,IF(B9817=Protocol!$V$20,1,B9817+1),B9817)</f>
        <v>1</v>
      </c>
      <c r="C9818" s="1">
        <f>IF(C9817+1=Protocol!$V$21,0,C9817+1)</f>
        <v>10</v>
      </c>
      <c r="D9818" s="1">
        <f t="shared" si="323"/>
        <v>1</v>
      </c>
      <c r="E9818" s="1" t="str">
        <f>INDEX(Protocol[Mark],MATCH(C9818,Protocol[Step],0))</f>
        <v>7Gp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642010001</v>
      </c>
      <c r="H9818" s="134">
        <f>Systematic[[#This Row],[SampleVariableLabel]]+100*Systematic[[#This Row],[State]]</f>
        <v>642011001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642</v>
      </c>
      <c r="B9819" s="1">
        <f>IF(C9819=0,IF(B9818=Protocol!$V$20,1,B9818+1),B9818)</f>
        <v>1</v>
      </c>
      <c r="C9819" s="1">
        <f>IF(C9818+1=Protocol!$V$21,0,C9818+1)</f>
        <v>11</v>
      </c>
      <c r="D9819" s="1">
        <f t="shared" si="323"/>
        <v>2</v>
      </c>
      <c r="E9819" s="1" t="str">
        <f>INDEX(Protocol[Mark],MATCH(C9819,Protocol[Step],0))</f>
        <v>8U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642010002</v>
      </c>
      <c r="H9819" s="134">
        <f>Systematic[[#This Row],[SampleVariableLabel]]+100*Systematic[[#This Row],[State]]</f>
        <v>642011102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642</v>
      </c>
      <c r="B9820" s="1">
        <f>IF(C9820=0,IF(B9819=Protocol!$V$20,1,B9819+1),B9819)</f>
        <v>1</v>
      </c>
      <c r="C9820" s="1">
        <f>IF(C9819+1=Protocol!$V$21,0,C9819+1)</f>
        <v>12</v>
      </c>
      <c r="D9820" s="1">
        <f t="shared" si="323"/>
        <v>3</v>
      </c>
      <c r="E9820" s="1" t="str">
        <f>INDEX(Protocol[Mark],MATCH(C9820,Protocol[Step],0))</f>
        <v>9Rot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642010003</v>
      </c>
      <c r="H9820" s="134">
        <f>Systematic[[#This Row],[SampleVariableLabel]]+100*Systematic[[#This Row],[State]]</f>
        <v>642011203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642</v>
      </c>
      <c r="B9821" s="1">
        <f>IF(C9821=0,IF(B9820=Protocol!$V$20,1,B9820+1),B9820)</f>
        <v>1</v>
      </c>
      <c r="C9821" s="1">
        <f>IF(C9820+1=Protocol!$V$21,0,C9820+1)</f>
        <v>13</v>
      </c>
      <c r="D9821" s="1">
        <f t="shared" si="323"/>
        <v>4</v>
      </c>
      <c r="E9821" s="1" t="str">
        <f>INDEX(Protocol[Mark],MATCH(C9821,Protocol[Step],0))</f>
        <v>10Ama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642010004</v>
      </c>
      <c r="H9821" s="134">
        <f>Systematic[[#This Row],[SampleVariableLabel]]+100*Systematic[[#This Row],[State]]</f>
        <v>642011304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643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R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643010005</v>
      </c>
      <c r="H9822" s="134">
        <f>Systematic[[#This Row],[SampleVariableLabel]]+100*Systematic[[#This Row],[State]]</f>
        <v>643010005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643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1Dig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643010006</v>
      </c>
      <c r="H9823" s="134">
        <f>Systematic[[#This Row],[SampleVariableLabel]]+100*Systematic[[#This Row],[State]]</f>
        <v>643010106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643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(D)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643010001</v>
      </c>
      <c r="H9824" s="134">
        <f>Systematic[[#This Row],[SampleVariableLabel]]+100*Systematic[[#This Row],[State]]</f>
        <v>643010201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643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(M.1)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643010002</v>
      </c>
      <c r="H9825" s="134">
        <f>Systematic[[#This Row],[SampleVariableLabel]]+100*Systematic[[#This Row],[State]]</f>
        <v>643010302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643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2Oct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643010003</v>
      </c>
      <c r="H9826" s="134">
        <f>Systematic[[#This Row],[SampleVariableLabel]]+100*Systematic[[#This Row],[State]]</f>
        <v>643010403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643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3M2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643010004</v>
      </c>
      <c r="H9827" s="134">
        <f>Systematic[[#This Row],[SampleVariableLabel]]+100*Systematic[[#This Row],[State]]</f>
        <v>643010504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643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M(c)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643010005</v>
      </c>
      <c r="H9828" s="134">
        <f>Systematic[[#This Row],[SampleVariableLabel]]+100*Systematic[[#This Row],[State]]</f>
        <v>643010605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643</v>
      </c>
      <c r="B9829" s="1">
        <f>IF(C9829=0,IF(B9828=Protocol!$V$20,1,B9828+1),B9828)</f>
        <v>1</v>
      </c>
      <c r="C9829" s="1">
        <f>IF(C9828+1=Protocol!$V$21,0,C9828+1)</f>
        <v>7</v>
      </c>
      <c r="D9829" s="1">
        <f t="shared" si="323"/>
        <v>6</v>
      </c>
      <c r="E9829" s="1" t="str">
        <f>INDEX(Protocol[Mark],MATCH(C9829,Protocol[Step],0))</f>
        <v>4P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643010006</v>
      </c>
      <c r="H9829" s="134">
        <f>Systematic[[#This Row],[SampleVariableLabel]]+100*Systematic[[#This Row],[State]]</f>
        <v>643010706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643</v>
      </c>
      <c r="B9830" s="1">
        <f>IF(C9830=0,IF(B9829=Protocol!$V$20,1,B9829+1),B9829)</f>
        <v>1</v>
      </c>
      <c r="C9830" s="1">
        <f>IF(C9829+1=Protocol!$V$21,0,C9829+1)</f>
        <v>8</v>
      </c>
      <c r="D9830" s="1">
        <f t="shared" si="323"/>
        <v>1</v>
      </c>
      <c r="E9830" s="1" t="str">
        <f>INDEX(Protocol[Mark],MATCH(C9830,Protocol[Step],0))</f>
        <v>5G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643010001</v>
      </c>
      <c r="H9830" s="134">
        <f>Systematic[[#This Row],[SampleVariableLabel]]+100*Systematic[[#This Row],[State]]</f>
        <v>643010801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643</v>
      </c>
      <c r="B9831" s="1">
        <f>IF(C9831=0,IF(B9830=Protocol!$V$20,1,B9830+1),B9830)</f>
        <v>1</v>
      </c>
      <c r="C9831" s="1">
        <f>IF(C9830+1=Protocol!$V$21,0,C9830+1)</f>
        <v>9</v>
      </c>
      <c r="D9831" s="1">
        <f t="shared" si="323"/>
        <v>2</v>
      </c>
      <c r="E9831" s="1" t="str">
        <f>INDEX(Protocol[Mark],MATCH(C9831,Protocol[Step],0))</f>
        <v>6S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643010002</v>
      </c>
      <c r="H9831" s="134">
        <f>Systematic[[#This Row],[SampleVariableLabel]]+100*Systematic[[#This Row],[State]]</f>
        <v>643010902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643</v>
      </c>
      <c r="B9832" s="1">
        <f>IF(C9832=0,IF(B9831=Protocol!$V$20,1,B9831+1),B9831)</f>
        <v>1</v>
      </c>
      <c r="C9832" s="1">
        <f>IF(C9831+1=Protocol!$V$21,0,C9831+1)</f>
        <v>10</v>
      </c>
      <c r="D9832" s="1">
        <f t="shared" si="323"/>
        <v>3</v>
      </c>
      <c r="E9832" s="1" t="str">
        <f>INDEX(Protocol[Mark],MATCH(C9832,Protocol[Step],0))</f>
        <v>7Gp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643010003</v>
      </c>
      <c r="H9832" s="134">
        <f>Systematic[[#This Row],[SampleVariableLabel]]+100*Systematic[[#This Row],[State]]</f>
        <v>643011003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643</v>
      </c>
      <c r="B9833" s="1">
        <f>IF(C9833=0,IF(B9832=Protocol!$V$20,1,B9832+1),B9832)</f>
        <v>1</v>
      </c>
      <c r="C9833" s="1">
        <f>IF(C9832+1=Protocol!$V$21,0,C9832+1)</f>
        <v>11</v>
      </c>
      <c r="D9833" s="1">
        <f t="shared" si="323"/>
        <v>4</v>
      </c>
      <c r="E9833" s="1" t="str">
        <f>INDEX(Protocol[Mark],MATCH(C9833,Protocol[Step],0))</f>
        <v>8U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643010004</v>
      </c>
      <c r="H9833" s="134">
        <f>Systematic[[#This Row],[SampleVariableLabel]]+100*Systematic[[#This Row],[State]]</f>
        <v>643011104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643</v>
      </c>
      <c r="B9834" s="1">
        <f>IF(C9834=0,IF(B9833=Protocol!$V$20,1,B9833+1),B9833)</f>
        <v>1</v>
      </c>
      <c r="C9834" s="1">
        <f>IF(C9833+1=Protocol!$V$21,0,C9833+1)</f>
        <v>12</v>
      </c>
      <c r="D9834" s="1">
        <f t="shared" si="323"/>
        <v>5</v>
      </c>
      <c r="E9834" s="1" t="str">
        <f>INDEX(Protocol[Mark],MATCH(C9834,Protocol[Step],0))</f>
        <v>9Rot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643010005</v>
      </c>
      <c r="H9834" s="134">
        <f>Systematic[[#This Row],[SampleVariableLabel]]+100*Systematic[[#This Row],[State]]</f>
        <v>643011205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643</v>
      </c>
      <c r="B9835" s="1">
        <f>IF(C9835=0,IF(B9834=Protocol!$V$20,1,B9834+1),B9834)</f>
        <v>1</v>
      </c>
      <c r="C9835" s="1">
        <f>IF(C9834+1=Protocol!$V$21,0,C9834+1)</f>
        <v>13</v>
      </c>
      <c r="D9835" s="1">
        <f t="shared" si="323"/>
        <v>6</v>
      </c>
      <c r="E9835" s="1" t="str">
        <f>INDEX(Protocol[Mark],MATCH(C9835,Protocol[Step],0))</f>
        <v>10Ama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643010006</v>
      </c>
      <c r="H9835" s="134">
        <f>Systematic[[#This Row],[SampleVariableLabel]]+100*Systematic[[#This Row],[State]]</f>
        <v>643011306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644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R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644010001</v>
      </c>
      <c r="H9836" s="134">
        <f>Systematic[[#This Row],[SampleVariableLabel]]+100*Systematic[[#This Row],[State]]</f>
        <v>644010001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644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1Dig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644010002</v>
      </c>
      <c r="H9837" s="134">
        <f>Systematic[[#This Row],[SampleVariableLabel]]+100*Systematic[[#This Row],[State]]</f>
        <v>644010102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644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(D)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644010003</v>
      </c>
      <c r="H9838" s="134">
        <f>Systematic[[#This Row],[SampleVariableLabel]]+100*Systematic[[#This Row],[State]]</f>
        <v>644010203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644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(M.1)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644010004</v>
      </c>
      <c r="H9839" s="134">
        <f>Systematic[[#This Row],[SampleVariableLabel]]+100*Systematic[[#This Row],[State]]</f>
        <v>644010304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644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2Oct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644010005</v>
      </c>
      <c r="H9840" s="134">
        <f>Systematic[[#This Row],[SampleVariableLabel]]+100*Systematic[[#This Row],[State]]</f>
        <v>644010405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644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3M2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644010006</v>
      </c>
      <c r="H9841" s="134">
        <f>Systematic[[#This Row],[SampleVariableLabel]]+100*Systematic[[#This Row],[State]]</f>
        <v>644010506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644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M(c)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644010001</v>
      </c>
      <c r="H9842" s="134">
        <f>Systematic[[#This Row],[SampleVariableLabel]]+100*Systematic[[#This Row],[State]]</f>
        <v>644010601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644</v>
      </c>
      <c r="B9843" s="1">
        <f>IF(C9843=0,IF(B9842=Protocol!$V$20,1,B9842+1),B9842)</f>
        <v>1</v>
      </c>
      <c r="C9843" s="1">
        <f>IF(C9842+1=Protocol!$V$21,0,C9842+1)</f>
        <v>7</v>
      </c>
      <c r="D9843" s="1">
        <f t="shared" si="323"/>
        <v>2</v>
      </c>
      <c r="E9843" s="1" t="str">
        <f>INDEX(Protocol[Mark],MATCH(C9843,Protocol[Step],0))</f>
        <v>4P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644010002</v>
      </c>
      <c r="H9843" s="134">
        <f>Systematic[[#This Row],[SampleVariableLabel]]+100*Systematic[[#This Row],[State]]</f>
        <v>644010702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644</v>
      </c>
      <c r="B9844" s="1">
        <f>IF(C9844=0,IF(B9843=Protocol!$V$20,1,B9843+1),B9843)</f>
        <v>1</v>
      </c>
      <c r="C9844" s="1">
        <f>IF(C9843+1=Protocol!$V$21,0,C9843+1)</f>
        <v>8</v>
      </c>
      <c r="D9844" s="1">
        <f t="shared" si="323"/>
        <v>3</v>
      </c>
      <c r="E9844" s="1" t="str">
        <f>INDEX(Protocol[Mark],MATCH(C9844,Protocol[Step],0))</f>
        <v>5G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644010003</v>
      </c>
      <c r="H9844" s="134">
        <f>Systematic[[#This Row],[SampleVariableLabel]]+100*Systematic[[#This Row],[State]]</f>
        <v>644010803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644</v>
      </c>
      <c r="B9845" s="1">
        <f>IF(C9845=0,IF(B9844=Protocol!$V$20,1,B9844+1),B9844)</f>
        <v>1</v>
      </c>
      <c r="C9845" s="1">
        <f>IF(C9844+1=Protocol!$V$21,0,C9844+1)</f>
        <v>9</v>
      </c>
      <c r="D9845" s="1">
        <f t="shared" si="323"/>
        <v>4</v>
      </c>
      <c r="E9845" s="1" t="str">
        <f>INDEX(Protocol[Mark],MATCH(C9845,Protocol[Step],0))</f>
        <v>6S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644010004</v>
      </c>
      <c r="H9845" s="134">
        <f>Systematic[[#This Row],[SampleVariableLabel]]+100*Systematic[[#This Row],[State]]</f>
        <v>644010904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644</v>
      </c>
      <c r="B9846" s="1">
        <f>IF(C9846=0,IF(B9845=Protocol!$V$20,1,B9845+1),B9845)</f>
        <v>1</v>
      </c>
      <c r="C9846" s="1">
        <f>IF(C9845+1=Protocol!$V$21,0,C9845+1)</f>
        <v>10</v>
      </c>
      <c r="D9846" s="1">
        <f t="shared" si="323"/>
        <v>5</v>
      </c>
      <c r="E9846" s="1" t="str">
        <f>INDEX(Protocol[Mark],MATCH(C9846,Protocol[Step],0))</f>
        <v>7Gp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644010005</v>
      </c>
      <c r="H9846" s="134">
        <f>Systematic[[#This Row],[SampleVariableLabel]]+100*Systematic[[#This Row],[State]]</f>
        <v>644011005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644</v>
      </c>
      <c r="B9847" s="1">
        <f>IF(C9847=0,IF(B9846=Protocol!$V$20,1,B9846+1),B9846)</f>
        <v>1</v>
      </c>
      <c r="C9847" s="1">
        <f>IF(C9846+1=Protocol!$V$21,0,C9846+1)</f>
        <v>11</v>
      </c>
      <c r="D9847" s="1">
        <f t="shared" si="323"/>
        <v>6</v>
      </c>
      <c r="E9847" s="1" t="str">
        <f>INDEX(Protocol[Mark],MATCH(C9847,Protocol[Step],0))</f>
        <v>8U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644010006</v>
      </c>
      <c r="H9847" s="134">
        <f>Systematic[[#This Row],[SampleVariableLabel]]+100*Systematic[[#This Row],[State]]</f>
        <v>644011106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644</v>
      </c>
      <c r="B9848" s="1">
        <f>IF(C9848=0,IF(B9847=Protocol!$V$20,1,B9847+1),B9847)</f>
        <v>1</v>
      </c>
      <c r="C9848" s="1">
        <f>IF(C9847+1=Protocol!$V$21,0,C9847+1)</f>
        <v>12</v>
      </c>
      <c r="D9848" s="1">
        <f t="shared" si="323"/>
        <v>1</v>
      </c>
      <c r="E9848" s="1" t="str">
        <f>INDEX(Protocol[Mark],MATCH(C9848,Protocol[Step],0))</f>
        <v>9Rot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644010001</v>
      </c>
      <c r="H9848" s="134">
        <f>Systematic[[#This Row],[SampleVariableLabel]]+100*Systematic[[#This Row],[State]]</f>
        <v>644011201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644</v>
      </c>
      <c r="B9849" s="1">
        <f>IF(C9849=0,IF(B9848=Protocol!$V$20,1,B9848+1),B9848)</f>
        <v>1</v>
      </c>
      <c r="C9849" s="1">
        <f>IF(C9848+1=Protocol!$V$21,0,C9848+1)</f>
        <v>13</v>
      </c>
      <c r="D9849" s="1">
        <f t="shared" si="323"/>
        <v>2</v>
      </c>
      <c r="E9849" s="1" t="str">
        <f>INDEX(Protocol[Mark],MATCH(C9849,Protocol[Step],0))</f>
        <v>10Ama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644010002</v>
      </c>
      <c r="H9849" s="134">
        <f>Systematic[[#This Row],[SampleVariableLabel]]+100*Systematic[[#This Row],[State]]</f>
        <v>644011302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645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R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645010003</v>
      </c>
      <c r="H9850" s="134">
        <f>Systematic[[#This Row],[SampleVariableLabel]]+100*Systematic[[#This Row],[State]]</f>
        <v>645010003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645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1Dig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645010004</v>
      </c>
      <c r="H9851" s="134">
        <f>Systematic[[#This Row],[SampleVariableLabel]]+100*Systematic[[#This Row],[State]]</f>
        <v>645010104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645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(D)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645010005</v>
      </c>
      <c r="H9852" s="134">
        <f>Systematic[[#This Row],[SampleVariableLabel]]+100*Systematic[[#This Row],[State]]</f>
        <v>645010205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645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(M.1)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645010006</v>
      </c>
      <c r="H9853" s="134">
        <f>Systematic[[#This Row],[SampleVariableLabel]]+100*Systematic[[#This Row],[State]]</f>
        <v>645010306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645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2Oct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645010001</v>
      </c>
      <c r="H9854" s="134">
        <f>Systematic[[#This Row],[SampleVariableLabel]]+100*Systematic[[#This Row],[State]]</f>
        <v>645010401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645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3M2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645010002</v>
      </c>
      <c r="H9855" s="134">
        <f>Systematic[[#This Row],[SampleVariableLabel]]+100*Systematic[[#This Row],[State]]</f>
        <v>645010502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645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M(c)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645010003</v>
      </c>
      <c r="H9856" s="134">
        <f>Systematic[[#This Row],[SampleVariableLabel]]+100*Systematic[[#This Row],[State]]</f>
        <v>645010603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645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4P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645010004</v>
      </c>
      <c r="H9857" s="134">
        <f>Systematic[[#This Row],[SampleVariableLabel]]+100*Systematic[[#This Row],[State]]</f>
        <v>645010704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645</v>
      </c>
      <c r="B9858" s="1">
        <f>IF(C9858=0,IF(B9857=Protocol!$V$20,1,B9857+1),B9857)</f>
        <v>1</v>
      </c>
      <c r="C9858" s="1">
        <f>IF(C9857+1=Protocol!$V$21,0,C9857+1)</f>
        <v>8</v>
      </c>
      <c r="D9858" s="1">
        <f t="shared" si="323"/>
        <v>5</v>
      </c>
      <c r="E9858" s="1" t="str">
        <f>INDEX(Protocol[Mark],MATCH(C9858,Protocol[Step],0))</f>
        <v>5G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645010005</v>
      </c>
      <c r="H9858" s="134">
        <f>Systematic[[#This Row],[SampleVariableLabel]]+100*Systematic[[#This Row],[State]]</f>
        <v>645010805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645</v>
      </c>
      <c r="B9859" s="1">
        <f>IF(C9859=0,IF(B9858=Protocol!$V$20,1,B9858+1),B9858)</f>
        <v>1</v>
      </c>
      <c r="C9859" s="1">
        <f>IF(C9858+1=Protocol!$V$21,0,C9858+1)</f>
        <v>9</v>
      </c>
      <c r="D9859" s="1">
        <f t="shared" ref="D9859:D9922" si="325">IF(D9858=nVariables,1,D9858+1)</f>
        <v>6</v>
      </c>
      <c r="E9859" s="1" t="str">
        <f>INDEX(Protocol[Mark],MATCH(C9859,Protocol[Step],0))</f>
        <v>6S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645010006</v>
      </c>
      <c r="H9859" s="134">
        <f>Systematic[[#This Row],[SampleVariableLabel]]+100*Systematic[[#This Row],[State]]</f>
        <v>645010906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645</v>
      </c>
      <c r="B9860" s="1">
        <f>IF(C9860=0,IF(B9859=Protocol!$V$20,1,B9859+1),B9859)</f>
        <v>1</v>
      </c>
      <c r="C9860" s="1">
        <f>IF(C9859+1=Protocol!$V$21,0,C9859+1)</f>
        <v>10</v>
      </c>
      <c r="D9860" s="1">
        <f t="shared" si="325"/>
        <v>1</v>
      </c>
      <c r="E9860" s="1" t="str">
        <f>INDEX(Protocol[Mark],MATCH(C9860,Protocol[Step],0))</f>
        <v>7Gp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645010001</v>
      </c>
      <c r="H9860" s="134">
        <f>Systematic[[#This Row],[SampleVariableLabel]]+100*Systematic[[#This Row],[State]]</f>
        <v>645011001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645</v>
      </c>
      <c r="B9861" s="1">
        <f>IF(C9861=0,IF(B9860=Protocol!$V$20,1,B9860+1),B9860)</f>
        <v>1</v>
      </c>
      <c r="C9861" s="1">
        <f>IF(C9860+1=Protocol!$V$21,0,C9860+1)</f>
        <v>11</v>
      </c>
      <c r="D9861" s="1">
        <f t="shared" si="325"/>
        <v>2</v>
      </c>
      <c r="E9861" s="1" t="str">
        <f>INDEX(Protocol[Mark],MATCH(C9861,Protocol[Step],0))</f>
        <v>8U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645010002</v>
      </c>
      <c r="H9861" s="134">
        <f>Systematic[[#This Row],[SampleVariableLabel]]+100*Systematic[[#This Row],[State]]</f>
        <v>645011102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645</v>
      </c>
      <c r="B9862" s="1">
        <f>IF(C9862=0,IF(B9861=Protocol!$V$20,1,B9861+1),B9861)</f>
        <v>1</v>
      </c>
      <c r="C9862" s="1">
        <f>IF(C9861+1=Protocol!$V$21,0,C9861+1)</f>
        <v>12</v>
      </c>
      <c r="D9862" s="1">
        <f t="shared" si="325"/>
        <v>3</v>
      </c>
      <c r="E9862" s="1" t="str">
        <f>INDEX(Protocol[Mark],MATCH(C9862,Protocol[Step],0))</f>
        <v>9Rot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645010003</v>
      </c>
      <c r="H9862" s="134">
        <f>Systematic[[#This Row],[SampleVariableLabel]]+100*Systematic[[#This Row],[State]]</f>
        <v>645011203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645</v>
      </c>
      <c r="B9863" s="1">
        <f>IF(C9863=0,IF(B9862=Protocol!$V$20,1,B9862+1),B9862)</f>
        <v>1</v>
      </c>
      <c r="C9863" s="1">
        <f>IF(C9862+1=Protocol!$V$21,0,C9862+1)</f>
        <v>13</v>
      </c>
      <c r="D9863" s="1">
        <f t="shared" si="325"/>
        <v>4</v>
      </c>
      <c r="E9863" s="1" t="str">
        <f>INDEX(Protocol[Mark],MATCH(C9863,Protocol[Step],0))</f>
        <v>10Ama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645010004</v>
      </c>
      <c r="H9863" s="134">
        <f>Systematic[[#This Row],[SampleVariableLabel]]+100*Systematic[[#This Row],[State]]</f>
        <v>645011304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646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R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646010005</v>
      </c>
      <c r="H9864" s="134">
        <f>Systematic[[#This Row],[SampleVariableLabel]]+100*Systematic[[#This Row],[State]]</f>
        <v>646010005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646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1Dig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646010006</v>
      </c>
      <c r="H9865" s="134">
        <f>Systematic[[#This Row],[SampleVariableLabel]]+100*Systematic[[#This Row],[State]]</f>
        <v>646010106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646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(D)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646010001</v>
      </c>
      <c r="H9866" s="134">
        <f>Systematic[[#This Row],[SampleVariableLabel]]+100*Systematic[[#This Row],[State]]</f>
        <v>646010201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646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(M.1)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646010002</v>
      </c>
      <c r="H9867" s="134">
        <f>Systematic[[#This Row],[SampleVariableLabel]]+100*Systematic[[#This Row],[State]]</f>
        <v>646010302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646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2Oct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646010003</v>
      </c>
      <c r="H9868" s="134">
        <f>Systematic[[#This Row],[SampleVariableLabel]]+100*Systematic[[#This Row],[State]]</f>
        <v>646010403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646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3M2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646010004</v>
      </c>
      <c r="H9869" s="134">
        <f>Systematic[[#This Row],[SampleVariableLabel]]+100*Systematic[[#This Row],[State]]</f>
        <v>646010504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646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M(c)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646010005</v>
      </c>
      <c r="H9870" s="134">
        <f>Systematic[[#This Row],[SampleVariableLabel]]+100*Systematic[[#This Row],[State]]</f>
        <v>646010605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646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4P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646010006</v>
      </c>
      <c r="H9871" s="134">
        <f>Systematic[[#This Row],[SampleVariableLabel]]+100*Systematic[[#This Row],[State]]</f>
        <v>646010706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646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5G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646010001</v>
      </c>
      <c r="H9872" s="134">
        <f>Systematic[[#This Row],[SampleVariableLabel]]+100*Systematic[[#This Row],[State]]</f>
        <v>646010801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646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6S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646010002</v>
      </c>
      <c r="H9873" s="134">
        <f>Systematic[[#This Row],[SampleVariableLabel]]+100*Systematic[[#This Row],[State]]</f>
        <v>646010902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646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7Gp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646010003</v>
      </c>
      <c r="H9874" s="134">
        <f>Systematic[[#This Row],[SampleVariableLabel]]+100*Systematic[[#This Row],[State]]</f>
        <v>646011003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646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8U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646010004</v>
      </c>
      <c r="H9875" s="134">
        <f>Systematic[[#This Row],[SampleVariableLabel]]+100*Systematic[[#This Row],[State]]</f>
        <v>646011104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646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9Rot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646010005</v>
      </c>
      <c r="H9876" s="134">
        <f>Systematic[[#This Row],[SampleVariableLabel]]+100*Systematic[[#This Row],[State]]</f>
        <v>646011205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646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10Ama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646010006</v>
      </c>
      <c r="H9877" s="134">
        <f>Systematic[[#This Row],[SampleVariableLabel]]+100*Systematic[[#This Row],[State]]</f>
        <v>646011306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647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R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647010001</v>
      </c>
      <c r="H9878" s="134">
        <f>Systematic[[#This Row],[SampleVariableLabel]]+100*Systematic[[#This Row],[State]]</f>
        <v>647010001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647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1Dig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647010002</v>
      </c>
      <c r="H9879" s="134">
        <f>Systematic[[#This Row],[SampleVariableLabel]]+100*Systematic[[#This Row],[State]]</f>
        <v>647010102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647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(D)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647010003</v>
      </c>
      <c r="H9880" s="134">
        <f>Systematic[[#This Row],[SampleVariableLabel]]+100*Systematic[[#This Row],[State]]</f>
        <v>647010203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647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(M.1)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647010004</v>
      </c>
      <c r="H9881" s="134">
        <f>Systematic[[#This Row],[SampleVariableLabel]]+100*Systematic[[#This Row],[State]]</f>
        <v>647010304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647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2Oct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647010005</v>
      </c>
      <c r="H9882" s="134">
        <f>Systematic[[#This Row],[SampleVariableLabel]]+100*Systematic[[#This Row],[State]]</f>
        <v>647010405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647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3M2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647010006</v>
      </c>
      <c r="H9883" s="134">
        <f>Systematic[[#This Row],[SampleVariableLabel]]+100*Systematic[[#This Row],[State]]</f>
        <v>647010506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647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M(c)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647010001</v>
      </c>
      <c r="H9884" s="134">
        <f>Systematic[[#This Row],[SampleVariableLabel]]+100*Systematic[[#This Row],[State]]</f>
        <v>647010601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647</v>
      </c>
      <c r="B9885" s="1">
        <f>IF(C9885=0,IF(B9884=Protocol!$V$20,1,B9884+1),B9884)</f>
        <v>1</v>
      </c>
      <c r="C9885" s="1">
        <f>IF(C9884+1=Protocol!$V$21,0,C9884+1)</f>
        <v>7</v>
      </c>
      <c r="D9885" s="1">
        <f t="shared" si="325"/>
        <v>2</v>
      </c>
      <c r="E9885" s="1" t="str">
        <f>INDEX(Protocol[Mark],MATCH(C9885,Protocol[Step],0))</f>
        <v>4P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647010002</v>
      </c>
      <c r="H9885" s="134">
        <f>Systematic[[#This Row],[SampleVariableLabel]]+100*Systematic[[#This Row],[State]]</f>
        <v>647010702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647</v>
      </c>
      <c r="B9886" s="1">
        <f>IF(C9886=0,IF(B9885=Protocol!$V$20,1,B9885+1),B9885)</f>
        <v>1</v>
      </c>
      <c r="C9886" s="1">
        <f>IF(C9885+1=Protocol!$V$21,0,C9885+1)</f>
        <v>8</v>
      </c>
      <c r="D9886" s="1">
        <f t="shared" si="325"/>
        <v>3</v>
      </c>
      <c r="E9886" s="1" t="str">
        <f>INDEX(Protocol[Mark],MATCH(C9886,Protocol[Step],0))</f>
        <v>5G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647010003</v>
      </c>
      <c r="H9886" s="134">
        <f>Systematic[[#This Row],[SampleVariableLabel]]+100*Systematic[[#This Row],[State]]</f>
        <v>647010803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647</v>
      </c>
      <c r="B9887" s="1">
        <f>IF(C9887=0,IF(B9886=Protocol!$V$20,1,B9886+1),B9886)</f>
        <v>1</v>
      </c>
      <c r="C9887" s="1">
        <f>IF(C9886+1=Protocol!$V$21,0,C9886+1)</f>
        <v>9</v>
      </c>
      <c r="D9887" s="1">
        <f t="shared" si="325"/>
        <v>4</v>
      </c>
      <c r="E9887" s="1" t="str">
        <f>INDEX(Protocol[Mark],MATCH(C9887,Protocol[Step],0))</f>
        <v>6S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647010004</v>
      </c>
      <c r="H9887" s="134">
        <f>Systematic[[#This Row],[SampleVariableLabel]]+100*Systematic[[#This Row],[State]]</f>
        <v>647010904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647</v>
      </c>
      <c r="B9888" s="1">
        <f>IF(C9888=0,IF(B9887=Protocol!$V$20,1,B9887+1),B9887)</f>
        <v>1</v>
      </c>
      <c r="C9888" s="1">
        <f>IF(C9887+1=Protocol!$V$21,0,C9887+1)</f>
        <v>10</v>
      </c>
      <c r="D9888" s="1">
        <f t="shared" si="325"/>
        <v>5</v>
      </c>
      <c r="E9888" s="1" t="str">
        <f>INDEX(Protocol[Mark],MATCH(C9888,Protocol[Step],0))</f>
        <v>7Gp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647010005</v>
      </c>
      <c r="H9888" s="134">
        <f>Systematic[[#This Row],[SampleVariableLabel]]+100*Systematic[[#This Row],[State]]</f>
        <v>647011005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647</v>
      </c>
      <c r="B9889" s="1">
        <f>IF(C9889=0,IF(B9888=Protocol!$V$20,1,B9888+1),B9888)</f>
        <v>1</v>
      </c>
      <c r="C9889" s="1">
        <f>IF(C9888+1=Protocol!$V$21,0,C9888+1)</f>
        <v>11</v>
      </c>
      <c r="D9889" s="1">
        <f t="shared" si="325"/>
        <v>6</v>
      </c>
      <c r="E9889" s="1" t="str">
        <f>INDEX(Protocol[Mark],MATCH(C9889,Protocol[Step],0))</f>
        <v>8U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647010006</v>
      </c>
      <c r="H9889" s="134">
        <f>Systematic[[#This Row],[SampleVariableLabel]]+100*Systematic[[#This Row],[State]]</f>
        <v>647011106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647</v>
      </c>
      <c r="B9890" s="1">
        <f>IF(C9890=0,IF(B9889=Protocol!$V$20,1,B9889+1),B9889)</f>
        <v>1</v>
      </c>
      <c r="C9890" s="1">
        <f>IF(C9889+1=Protocol!$V$21,0,C9889+1)</f>
        <v>12</v>
      </c>
      <c r="D9890" s="1">
        <f t="shared" si="325"/>
        <v>1</v>
      </c>
      <c r="E9890" s="1" t="str">
        <f>INDEX(Protocol[Mark],MATCH(C9890,Protocol[Step],0))</f>
        <v>9Rot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647010001</v>
      </c>
      <c r="H9890" s="134">
        <f>Systematic[[#This Row],[SampleVariableLabel]]+100*Systematic[[#This Row],[State]]</f>
        <v>647011201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647</v>
      </c>
      <c r="B9891" s="1">
        <f>IF(C9891=0,IF(B9890=Protocol!$V$20,1,B9890+1),B9890)</f>
        <v>1</v>
      </c>
      <c r="C9891" s="1">
        <f>IF(C9890+1=Protocol!$V$21,0,C9890+1)</f>
        <v>13</v>
      </c>
      <c r="D9891" s="1">
        <f t="shared" si="325"/>
        <v>2</v>
      </c>
      <c r="E9891" s="1" t="str">
        <f>INDEX(Protocol[Mark],MATCH(C9891,Protocol[Step],0))</f>
        <v>10Ama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647010002</v>
      </c>
      <c r="H9891" s="134">
        <f>Systematic[[#This Row],[SampleVariableLabel]]+100*Systematic[[#This Row],[State]]</f>
        <v>647011302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648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R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648010003</v>
      </c>
      <c r="H9892" s="134">
        <f>Systematic[[#This Row],[SampleVariableLabel]]+100*Systematic[[#This Row],[State]]</f>
        <v>648010003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648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1Dig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648010004</v>
      </c>
      <c r="H9893" s="134">
        <f>Systematic[[#This Row],[SampleVariableLabel]]+100*Systematic[[#This Row],[State]]</f>
        <v>648010104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648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(D)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648010005</v>
      </c>
      <c r="H9894" s="134">
        <f>Systematic[[#This Row],[SampleVariableLabel]]+100*Systematic[[#This Row],[State]]</f>
        <v>648010205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648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(M.1)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648010006</v>
      </c>
      <c r="H9895" s="134">
        <f>Systematic[[#This Row],[SampleVariableLabel]]+100*Systematic[[#This Row],[State]]</f>
        <v>648010306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648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2Oct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648010001</v>
      </c>
      <c r="H9896" s="134">
        <f>Systematic[[#This Row],[SampleVariableLabel]]+100*Systematic[[#This Row],[State]]</f>
        <v>648010401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648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3M2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648010002</v>
      </c>
      <c r="H9897" s="134">
        <f>Systematic[[#This Row],[SampleVariableLabel]]+100*Systematic[[#This Row],[State]]</f>
        <v>648010502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648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M(c)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648010003</v>
      </c>
      <c r="H9898" s="134">
        <f>Systematic[[#This Row],[SampleVariableLabel]]+100*Systematic[[#This Row],[State]]</f>
        <v>648010603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648</v>
      </c>
      <c r="B9899" s="1">
        <f>IF(C9899=0,IF(B9898=Protocol!$V$20,1,B9898+1),B9898)</f>
        <v>1</v>
      </c>
      <c r="C9899" s="1">
        <f>IF(C9898+1=Protocol!$V$21,0,C9898+1)</f>
        <v>7</v>
      </c>
      <c r="D9899" s="1">
        <f t="shared" si="325"/>
        <v>4</v>
      </c>
      <c r="E9899" s="1" t="str">
        <f>INDEX(Protocol[Mark],MATCH(C9899,Protocol[Step],0))</f>
        <v>4P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648010004</v>
      </c>
      <c r="H9899" s="134">
        <f>Systematic[[#This Row],[SampleVariableLabel]]+100*Systematic[[#This Row],[State]]</f>
        <v>648010704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648</v>
      </c>
      <c r="B9900" s="1">
        <f>IF(C9900=0,IF(B9899=Protocol!$V$20,1,B9899+1),B9899)</f>
        <v>1</v>
      </c>
      <c r="C9900" s="1">
        <f>IF(C9899+1=Protocol!$V$21,0,C9899+1)</f>
        <v>8</v>
      </c>
      <c r="D9900" s="1">
        <f t="shared" si="325"/>
        <v>5</v>
      </c>
      <c r="E9900" s="1" t="str">
        <f>INDEX(Protocol[Mark],MATCH(C9900,Protocol[Step],0))</f>
        <v>5G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648010005</v>
      </c>
      <c r="H9900" s="134">
        <f>Systematic[[#This Row],[SampleVariableLabel]]+100*Systematic[[#This Row],[State]]</f>
        <v>648010805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648</v>
      </c>
      <c r="B9901" s="1">
        <f>IF(C9901=0,IF(B9900=Protocol!$V$20,1,B9900+1),B9900)</f>
        <v>1</v>
      </c>
      <c r="C9901" s="1">
        <f>IF(C9900+1=Protocol!$V$21,0,C9900+1)</f>
        <v>9</v>
      </c>
      <c r="D9901" s="1">
        <f t="shared" si="325"/>
        <v>6</v>
      </c>
      <c r="E9901" s="1" t="str">
        <f>INDEX(Protocol[Mark],MATCH(C9901,Protocol[Step],0))</f>
        <v>6S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648010006</v>
      </c>
      <c r="H9901" s="134">
        <f>Systematic[[#This Row],[SampleVariableLabel]]+100*Systematic[[#This Row],[State]]</f>
        <v>648010906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648</v>
      </c>
      <c r="B9902" s="1">
        <f>IF(C9902=0,IF(B9901=Protocol!$V$20,1,B9901+1),B9901)</f>
        <v>1</v>
      </c>
      <c r="C9902" s="1">
        <f>IF(C9901+1=Protocol!$V$21,0,C9901+1)</f>
        <v>10</v>
      </c>
      <c r="D9902" s="1">
        <f t="shared" si="325"/>
        <v>1</v>
      </c>
      <c r="E9902" s="1" t="str">
        <f>INDEX(Protocol[Mark],MATCH(C9902,Protocol[Step],0))</f>
        <v>7Gp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648010001</v>
      </c>
      <c r="H9902" s="134">
        <f>Systematic[[#This Row],[SampleVariableLabel]]+100*Systematic[[#This Row],[State]]</f>
        <v>648011001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648</v>
      </c>
      <c r="B9903" s="1">
        <f>IF(C9903=0,IF(B9902=Protocol!$V$20,1,B9902+1),B9902)</f>
        <v>1</v>
      </c>
      <c r="C9903" s="1">
        <f>IF(C9902+1=Protocol!$V$21,0,C9902+1)</f>
        <v>11</v>
      </c>
      <c r="D9903" s="1">
        <f t="shared" si="325"/>
        <v>2</v>
      </c>
      <c r="E9903" s="1" t="str">
        <f>INDEX(Protocol[Mark],MATCH(C9903,Protocol[Step],0))</f>
        <v>8U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648010002</v>
      </c>
      <c r="H9903" s="134">
        <f>Systematic[[#This Row],[SampleVariableLabel]]+100*Systematic[[#This Row],[State]]</f>
        <v>648011102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648</v>
      </c>
      <c r="B9904" s="1">
        <f>IF(C9904=0,IF(B9903=Protocol!$V$20,1,B9903+1),B9903)</f>
        <v>1</v>
      </c>
      <c r="C9904" s="1">
        <f>IF(C9903+1=Protocol!$V$21,0,C9903+1)</f>
        <v>12</v>
      </c>
      <c r="D9904" s="1">
        <f t="shared" si="325"/>
        <v>3</v>
      </c>
      <c r="E9904" s="1" t="str">
        <f>INDEX(Protocol[Mark],MATCH(C9904,Protocol[Step],0))</f>
        <v>9Rot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648010003</v>
      </c>
      <c r="H9904" s="134">
        <f>Systematic[[#This Row],[SampleVariableLabel]]+100*Systematic[[#This Row],[State]]</f>
        <v>648011203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648</v>
      </c>
      <c r="B9905" s="1">
        <f>IF(C9905=0,IF(B9904=Protocol!$V$20,1,B9904+1),B9904)</f>
        <v>1</v>
      </c>
      <c r="C9905" s="1">
        <f>IF(C9904+1=Protocol!$V$21,0,C9904+1)</f>
        <v>13</v>
      </c>
      <c r="D9905" s="1">
        <f t="shared" si="325"/>
        <v>4</v>
      </c>
      <c r="E9905" s="1" t="str">
        <f>INDEX(Protocol[Mark],MATCH(C9905,Protocol[Step],0))</f>
        <v>10Ama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648010004</v>
      </c>
      <c r="H9905" s="134">
        <f>Systematic[[#This Row],[SampleVariableLabel]]+100*Systematic[[#This Row],[State]]</f>
        <v>648011304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649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R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649010005</v>
      </c>
      <c r="H9906" s="134">
        <f>Systematic[[#This Row],[SampleVariableLabel]]+100*Systematic[[#This Row],[State]]</f>
        <v>649010005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649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649010006</v>
      </c>
      <c r="H9907" s="134">
        <f>Systematic[[#This Row],[SampleVariableLabel]]+100*Systematic[[#This Row],[State]]</f>
        <v>649010106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649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(D)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649010001</v>
      </c>
      <c r="H9908" s="134">
        <f>Systematic[[#This Row],[SampleVariableLabel]]+100*Systematic[[#This Row],[State]]</f>
        <v>649010201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649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(M.1)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649010002</v>
      </c>
      <c r="H9909" s="134">
        <f>Systematic[[#This Row],[SampleVariableLabel]]+100*Systematic[[#This Row],[State]]</f>
        <v>649010302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649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649010003</v>
      </c>
      <c r="H9910" s="134">
        <f>Systematic[[#This Row],[SampleVariableLabel]]+100*Systematic[[#This Row],[State]]</f>
        <v>649010403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649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3M2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649010004</v>
      </c>
      <c r="H9911" s="134">
        <f>Systematic[[#This Row],[SampleVariableLabel]]+100*Systematic[[#This Row],[State]]</f>
        <v>649010504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649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M(c)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649010005</v>
      </c>
      <c r="H9912" s="134">
        <f>Systematic[[#This Row],[SampleVariableLabel]]+100*Systematic[[#This Row],[State]]</f>
        <v>649010605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649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4P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649010006</v>
      </c>
      <c r="H9913" s="134">
        <f>Systematic[[#This Row],[SampleVariableLabel]]+100*Systematic[[#This Row],[State]]</f>
        <v>649010706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649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5G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649010001</v>
      </c>
      <c r="H9914" s="134">
        <f>Systematic[[#This Row],[SampleVariableLabel]]+100*Systematic[[#This Row],[State]]</f>
        <v>649010801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649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6S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649010002</v>
      </c>
      <c r="H9915" s="134">
        <f>Systematic[[#This Row],[SampleVariableLabel]]+100*Systematic[[#This Row],[State]]</f>
        <v>649010902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649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7Gp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649010003</v>
      </c>
      <c r="H9916" s="134">
        <f>Systematic[[#This Row],[SampleVariableLabel]]+100*Systematic[[#This Row],[State]]</f>
        <v>649011003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649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8U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649010004</v>
      </c>
      <c r="H9917" s="134">
        <f>Systematic[[#This Row],[SampleVariableLabel]]+100*Systematic[[#This Row],[State]]</f>
        <v>649011104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649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9Rot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649010005</v>
      </c>
      <c r="H9918" s="134">
        <f>Systematic[[#This Row],[SampleVariableLabel]]+100*Systematic[[#This Row],[State]]</f>
        <v>649011205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649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10Ama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649010006</v>
      </c>
      <c r="H9919" s="134">
        <f>Systematic[[#This Row],[SampleVariableLabel]]+100*Systematic[[#This Row],[State]]</f>
        <v>649011306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650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R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650010001</v>
      </c>
      <c r="H9920" s="134">
        <f>Systematic[[#This Row],[SampleVariableLabel]]+100*Systematic[[#This Row],[State]]</f>
        <v>650010001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650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1Dig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650010002</v>
      </c>
      <c r="H9921" s="134">
        <f>Systematic[[#This Row],[SampleVariableLabel]]+100*Systematic[[#This Row],[State]]</f>
        <v>650010102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650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(D)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650010003</v>
      </c>
      <c r="H9922" s="134">
        <f>Systematic[[#This Row],[SampleVariableLabel]]+100*Systematic[[#This Row],[State]]</f>
        <v>650010203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650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(M.1)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650010004</v>
      </c>
      <c r="H9923" s="134">
        <f>Systematic[[#This Row],[SampleVariableLabel]]+100*Systematic[[#This Row],[State]]</f>
        <v>650010304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650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2Oct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650010005</v>
      </c>
      <c r="H9924" s="134">
        <f>Systematic[[#This Row],[SampleVariableLabel]]+100*Systematic[[#This Row],[State]]</f>
        <v>650010405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650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3M2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650010006</v>
      </c>
      <c r="H9925" s="134">
        <f>Systematic[[#This Row],[SampleVariableLabel]]+100*Systematic[[#This Row],[State]]</f>
        <v>650010506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650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M(c)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650010001</v>
      </c>
      <c r="H9926" s="134">
        <f>Systematic[[#This Row],[SampleVariableLabel]]+100*Systematic[[#This Row],[State]]</f>
        <v>650010601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650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4P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650010002</v>
      </c>
      <c r="H9927" s="134">
        <f>Systematic[[#This Row],[SampleVariableLabel]]+100*Systematic[[#This Row],[State]]</f>
        <v>650010702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650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5G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650010003</v>
      </c>
      <c r="H9928" s="134">
        <f>Systematic[[#This Row],[SampleVariableLabel]]+100*Systematic[[#This Row],[State]]</f>
        <v>650010803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650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6S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650010004</v>
      </c>
      <c r="H9929" s="134">
        <f>Systematic[[#This Row],[SampleVariableLabel]]+100*Systematic[[#This Row],[State]]</f>
        <v>650010904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650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7Gp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650010005</v>
      </c>
      <c r="H9930" s="134">
        <f>Systematic[[#This Row],[SampleVariableLabel]]+100*Systematic[[#This Row],[State]]</f>
        <v>650011005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650</v>
      </c>
      <c r="B9931" s="1">
        <f>IF(C9931=0,IF(B9930=Protocol!$V$20,1,B9930+1),B9930)</f>
        <v>1</v>
      </c>
      <c r="C9931" s="1">
        <f>IF(C9930+1=Protocol!$V$21,0,C9930+1)</f>
        <v>11</v>
      </c>
      <c r="D9931" s="1">
        <f t="shared" si="327"/>
        <v>6</v>
      </c>
      <c r="E9931" s="1" t="str">
        <f>INDEX(Protocol[Mark],MATCH(C9931,Protocol[Step],0))</f>
        <v>8U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650010006</v>
      </c>
      <c r="H9931" s="134">
        <f>Systematic[[#This Row],[SampleVariableLabel]]+100*Systematic[[#This Row],[State]]</f>
        <v>650011106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650</v>
      </c>
      <c r="B9932" s="1">
        <f>IF(C9932=0,IF(B9931=Protocol!$V$20,1,B9931+1),B9931)</f>
        <v>1</v>
      </c>
      <c r="C9932" s="1">
        <f>IF(C9931+1=Protocol!$V$21,0,C9931+1)</f>
        <v>12</v>
      </c>
      <c r="D9932" s="1">
        <f t="shared" si="327"/>
        <v>1</v>
      </c>
      <c r="E9932" s="1" t="str">
        <f>INDEX(Protocol[Mark],MATCH(C9932,Protocol[Step],0))</f>
        <v>9Rot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650010001</v>
      </c>
      <c r="H9932" s="134">
        <f>Systematic[[#This Row],[SampleVariableLabel]]+100*Systematic[[#This Row],[State]]</f>
        <v>650011201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650</v>
      </c>
      <c r="B9933" s="1">
        <f>IF(C9933=0,IF(B9932=Protocol!$V$20,1,B9932+1),B9932)</f>
        <v>1</v>
      </c>
      <c r="C9933" s="1">
        <f>IF(C9932+1=Protocol!$V$21,0,C9932+1)</f>
        <v>13</v>
      </c>
      <c r="D9933" s="1">
        <f t="shared" si="327"/>
        <v>2</v>
      </c>
      <c r="E9933" s="1" t="str">
        <f>INDEX(Protocol[Mark],MATCH(C9933,Protocol[Step],0))</f>
        <v>10Ama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650010002</v>
      </c>
      <c r="H9933" s="134">
        <f>Systematic[[#This Row],[SampleVariableLabel]]+100*Systematic[[#This Row],[State]]</f>
        <v>650011302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651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R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651010003</v>
      </c>
      <c r="H9934" s="134">
        <f>Systematic[[#This Row],[SampleVariableLabel]]+100*Systematic[[#This Row],[State]]</f>
        <v>651010003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651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1Dig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651010004</v>
      </c>
      <c r="H9935" s="134">
        <f>Systematic[[#This Row],[SampleVariableLabel]]+100*Systematic[[#This Row],[State]]</f>
        <v>651010104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651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(D)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651010005</v>
      </c>
      <c r="H9936" s="134">
        <f>Systematic[[#This Row],[SampleVariableLabel]]+100*Systematic[[#This Row],[State]]</f>
        <v>651010205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651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(M.1)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651010006</v>
      </c>
      <c r="H9937" s="134">
        <f>Systematic[[#This Row],[SampleVariableLabel]]+100*Systematic[[#This Row],[State]]</f>
        <v>651010306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651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2Oct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651010001</v>
      </c>
      <c r="H9938" s="134">
        <f>Systematic[[#This Row],[SampleVariableLabel]]+100*Systematic[[#This Row],[State]]</f>
        <v>651010401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651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3M2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651010002</v>
      </c>
      <c r="H9939" s="134">
        <f>Systematic[[#This Row],[SampleVariableLabel]]+100*Systematic[[#This Row],[State]]</f>
        <v>651010502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651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M(c)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651010003</v>
      </c>
      <c r="H9940" s="134">
        <f>Systematic[[#This Row],[SampleVariableLabel]]+100*Systematic[[#This Row],[State]]</f>
        <v>651010603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651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4P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651010004</v>
      </c>
      <c r="H9941" s="134">
        <f>Systematic[[#This Row],[SampleVariableLabel]]+100*Systematic[[#This Row],[State]]</f>
        <v>651010704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651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5G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651010005</v>
      </c>
      <c r="H9942" s="134">
        <f>Systematic[[#This Row],[SampleVariableLabel]]+100*Systematic[[#This Row],[State]]</f>
        <v>651010805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651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6S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651010006</v>
      </c>
      <c r="H9943" s="134">
        <f>Systematic[[#This Row],[SampleVariableLabel]]+100*Systematic[[#This Row],[State]]</f>
        <v>651010906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651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7Gp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651010001</v>
      </c>
      <c r="H9944" s="134">
        <f>Systematic[[#This Row],[SampleVariableLabel]]+100*Systematic[[#This Row],[State]]</f>
        <v>651011001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651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8U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651010002</v>
      </c>
      <c r="H9945" s="134">
        <f>Systematic[[#This Row],[SampleVariableLabel]]+100*Systematic[[#This Row],[State]]</f>
        <v>651011102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651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9Rot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651010003</v>
      </c>
      <c r="H9946" s="134">
        <f>Systematic[[#This Row],[SampleVariableLabel]]+100*Systematic[[#This Row],[State]]</f>
        <v>651011203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651</v>
      </c>
      <c r="B9947" s="1">
        <f>IF(C9947=0,IF(B9946=Protocol!$V$20,1,B9946+1),B9946)</f>
        <v>1</v>
      </c>
      <c r="C9947" s="1">
        <f>IF(C9946+1=Protocol!$V$21,0,C9946+1)</f>
        <v>13</v>
      </c>
      <c r="D9947" s="1">
        <f t="shared" si="327"/>
        <v>4</v>
      </c>
      <c r="E9947" s="1" t="str">
        <f>INDEX(Protocol[Mark],MATCH(C9947,Protocol[Step],0))</f>
        <v>10Ama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651010004</v>
      </c>
      <c r="H9947" s="134">
        <f>Systematic[[#This Row],[SampleVariableLabel]]+100*Systematic[[#This Row],[State]]</f>
        <v>651011304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652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R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652010005</v>
      </c>
      <c r="H9948" s="134">
        <f>Systematic[[#This Row],[SampleVariableLabel]]+100*Systematic[[#This Row],[State]]</f>
        <v>652010005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652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1Dig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652010006</v>
      </c>
      <c r="H9949" s="134">
        <f>Systematic[[#This Row],[SampleVariableLabel]]+100*Systematic[[#This Row],[State]]</f>
        <v>652010106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652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(D)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652010001</v>
      </c>
      <c r="H9950" s="134">
        <f>Systematic[[#This Row],[SampleVariableLabel]]+100*Systematic[[#This Row],[State]]</f>
        <v>652010201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652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(M.1)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652010002</v>
      </c>
      <c r="H9951" s="134">
        <f>Systematic[[#This Row],[SampleVariableLabel]]+100*Systematic[[#This Row],[State]]</f>
        <v>652010302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652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2Oct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652010003</v>
      </c>
      <c r="H9952" s="134">
        <f>Systematic[[#This Row],[SampleVariableLabel]]+100*Systematic[[#This Row],[State]]</f>
        <v>652010403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652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3M2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652010004</v>
      </c>
      <c r="H9953" s="134">
        <f>Systematic[[#This Row],[SampleVariableLabel]]+100*Systematic[[#This Row],[State]]</f>
        <v>652010504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652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M(c)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652010005</v>
      </c>
      <c r="H9954" s="134">
        <f>Systematic[[#This Row],[SampleVariableLabel]]+100*Systematic[[#This Row],[State]]</f>
        <v>652010605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652</v>
      </c>
      <c r="B9955" s="1">
        <f>IF(C9955=0,IF(B9954=Protocol!$V$20,1,B9954+1),B9954)</f>
        <v>1</v>
      </c>
      <c r="C9955" s="1">
        <f>IF(C9954+1=Protocol!$V$21,0,C9954+1)</f>
        <v>7</v>
      </c>
      <c r="D9955" s="1">
        <f t="shared" si="327"/>
        <v>6</v>
      </c>
      <c r="E9955" s="1" t="str">
        <f>INDEX(Protocol[Mark],MATCH(C9955,Protocol[Step],0))</f>
        <v>4P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652010006</v>
      </c>
      <c r="H9955" s="134">
        <f>Systematic[[#This Row],[SampleVariableLabel]]+100*Systematic[[#This Row],[State]]</f>
        <v>652010706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652</v>
      </c>
      <c r="B9956" s="1">
        <f>IF(C9956=0,IF(B9955=Protocol!$V$20,1,B9955+1),B9955)</f>
        <v>1</v>
      </c>
      <c r="C9956" s="1">
        <f>IF(C9955+1=Protocol!$V$21,0,C9955+1)</f>
        <v>8</v>
      </c>
      <c r="D9956" s="1">
        <f t="shared" si="327"/>
        <v>1</v>
      </c>
      <c r="E9956" s="1" t="str">
        <f>INDEX(Protocol[Mark],MATCH(C9956,Protocol[Step],0))</f>
        <v>5G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652010001</v>
      </c>
      <c r="H9956" s="134">
        <f>Systematic[[#This Row],[SampleVariableLabel]]+100*Systematic[[#This Row],[State]]</f>
        <v>652010801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652</v>
      </c>
      <c r="B9957" s="1">
        <f>IF(C9957=0,IF(B9956=Protocol!$V$20,1,B9956+1),B9956)</f>
        <v>1</v>
      </c>
      <c r="C9957" s="1">
        <f>IF(C9956+1=Protocol!$V$21,0,C9956+1)</f>
        <v>9</v>
      </c>
      <c r="D9957" s="1">
        <f t="shared" si="327"/>
        <v>2</v>
      </c>
      <c r="E9957" s="1" t="str">
        <f>INDEX(Protocol[Mark],MATCH(C9957,Protocol[Step],0))</f>
        <v>6S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652010002</v>
      </c>
      <c r="H9957" s="134">
        <f>Systematic[[#This Row],[SampleVariableLabel]]+100*Systematic[[#This Row],[State]]</f>
        <v>652010902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652</v>
      </c>
      <c r="B9958" s="1">
        <f>IF(C9958=0,IF(B9957=Protocol!$V$20,1,B9957+1),B9957)</f>
        <v>1</v>
      </c>
      <c r="C9958" s="1">
        <f>IF(C9957+1=Protocol!$V$21,0,C9957+1)</f>
        <v>10</v>
      </c>
      <c r="D9958" s="1">
        <f t="shared" si="327"/>
        <v>3</v>
      </c>
      <c r="E9958" s="1" t="str">
        <f>INDEX(Protocol[Mark],MATCH(C9958,Protocol[Step],0))</f>
        <v>7Gp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652010003</v>
      </c>
      <c r="H9958" s="134">
        <f>Systematic[[#This Row],[SampleVariableLabel]]+100*Systematic[[#This Row],[State]]</f>
        <v>652011003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652</v>
      </c>
      <c r="B9959" s="1">
        <f>IF(C9959=0,IF(B9958=Protocol!$V$20,1,B9958+1),B9958)</f>
        <v>1</v>
      </c>
      <c r="C9959" s="1">
        <f>IF(C9958+1=Protocol!$V$21,0,C9958+1)</f>
        <v>11</v>
      </c>
      <c r="D9959" s="1">
        <f t="shared" si="327"/>
        <v>4</v>
      </c>
      <c r="E9959" s="1" t="str">
        <f>INDEX(Protocol[Mark],MATCH(C9959,Protocol[Step],0))</f>
        <v>8U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652010004</v>
      </c>
      <c r="H9959" s="134">
        <f>Systematic[[#This Row],[SampleVariableLabel]]+100*Systematic[[#This Row],[State]]</f>
        <v>652011104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652</v>
      </c>
      <c r="B9960" s="1">
        <f>IF(C9960=0,IF(B9959=Protocol!$V$20,1,B9959+1),B9959)</f>
        <v>1</v>
      </c>
      <c r="C9960" s="1">
        <f>IF(C9959+1=Protocol!$V$21,0,C9959+1)</f>
        <v>12</v>
      </c>
      <c r="D9960" s="1">
        <f t="shared" si="327"/>
        <v>5</v>
      </c>
      <c r="E9960" s="1" t="str">
        <f>INDEX(Protocol[Mark],MATCH(C9960,Protocol[Step],0))</f>
        <v>9Rot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652010005</v>
      </c>
      <c r="H9960" s="134">
        <f>Systematic[[#This Row],[SampleVariableLabel]]+100*Systematic[[#This Row],[State]]</f>
        <v>652011205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652</v>
      </c>
      <c r="B9961" s="1">
        <f>IF(C9961=0,IF(B9960=Protocol!$V$20,1,B9960+1),B9960)</f>
        <v>1</v>
      </c>
      <c r="C9961" s="1">
        <f>IF(C9960+1=Protocol!$V$21,0,C9960+1)</f>
        <v>13</v>
      </c>
      <c r="D9961" s="1">
        <f t="shared" si="327"/>
        <v>6</v>
      </c>
      <c r="E9961" s="1" t="str">
        <f>INDEX(Protocol[Mark],MATCH(C9961,Protocol[Step],0))</f>
        <v>10Ama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652010006</v>
      </c>
      <c r="H9961" s="134">
        <f>Systematic[[#This Row],[SampleVariableLabel]]+100*Systematic[[#This Row],[State]]</f>
        <v>652011306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653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R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653010001</v>
      </c>
      <c r="H9962" s="134">
        <f>Systematic[[#This Row],[SampleVariableLabel]]+100*Systematic[[#This Row],[State]]</f>
        <v>653010001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653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1Dig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653010002</v>
      </c>
      <c r="H9963" s="134">
        <f>Systematic[[#This Row],[SampleVariableLabel]]+100*Systematic[[#This Row],[State]]</f>
        <v>653010102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653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(D)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653010003</v>
      </c>
      <c r="H9964" s="134">
        <f>Systematic[[#This Row],[SampleVariableLabel]]+100*Systematic[[#This Row],[State]]</f>
        <v>653010203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653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(M.1)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653010004</v>
      </c>
      <c r="H9965" s="134">
        <f>Systematic[[#This Row],[SampleVariableLabel]]+100*Systematic[[#This Row],[State]]</f>
        <v>653010304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653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2Oct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653010005</v>
      </c>
      <c r="H9966" s="134">
        <f>Systematic[[#This Row],[SampleVariableLabel]]+100*Systematic[[#This Row],[State]]</f>
        <v>653010405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653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3M2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653010006</v>
      </c>
      <c r="H9967" s="134">
        <f>Systematic[[#This Row],[SampleVariableLabel]]+100*Systematic[[#This Row],[State]]</f>
        <v>653010506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653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M(c)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653010001</v>
      </c>
      <c r="H9968" s="134">
        <f>Systematic[[#This Row],[SampleVariableLabel]]+100*Systematic[[#This Row],[State]]</f>
        <v>653010601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653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4P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653010002</v>
      </c>
      <c r="H9969" s="134">
        <f>Systematic[[#This Row],[SampleVariableLabel]]+100*Systematic[[#This Row],[State]]</f>
        <v>653010702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653</v>
      </c>
      <c r="B9970" s="1">
        <f>IF(C9970=0,IF(B9969=Protocol!$V$20,1,B9969+1),B9969)</f>
        <v>1</v>
      </c>
      <c r="C9970" s="1">
        <f>IF(C9969+1=Protocol!$V$21,0,C9969+1)</f>
        <v>8</v>
      </c>
      <c r="D9970" s="1">
        <f t="shared" si="327"/>
        <v>3</v>
      </c>
      <c r="E9970" s="1" t="str">
        <f>INDEX(Protocol[Mark],MATCH(C9970,Protocol[Step],0))</f>
        <v>5G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653010003</v>
      </c>
      <c r="H9970" s="134">
        <f>Systematic[[#This Row],[SampleVariableLabel]]+100*Systematic[[#This Row],[State]]</f>
        <v>653010803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653</v>
      </c>
      <c r="B9971" s="1">
        <f>IF(C9971=0,IF(B9970=Protocol!$V$20,1,B9970+1),B9970)</f>
        <v>1</v>
      </c>
      <c r="C9971" s="1">
        <f>IF(C9970+1=Protocol!$V$21,0,C9970+1)</f>
        <v>9</v>
      </c>
      <c r="D9971" s="1">
        <f t="shared" si="327"/>
        <v>4</v>
      </c>
      <c r="E9971" s="1" t="str">
        <f>INDEX(Protocol[Mark],MATCH(C9971,Protocol[Step],0))</f>
        <v>6S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653010004</v>
      </c>
      <c r="H9971" s="134">
        <f>Systematic[[#This Row],[SampleVariableLabel]]+100*Systematic[[#This Row],[State]]</f>
        <v>653010904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653</v>
      </c>
      <c r="B9972" s="1">
        <f>IF(C9972=0,IF(B9971=Protocol!$V$20,1,B9971+1),B9971)</f>
        <v>1</v>
      </c>
      <c r="C9972" s="1">
        <f>IF(C9971+1=Protocol!$V$21,0,C9971+1)</f>
        <v>10</v>
      </c>
      <c r="D9972" s="1">
        <f t="shared" si="327"/>
        <v>5</v>
      </c>
      <c r="E9972" s="1" t="str">
        <f>INDEX(Protocol[Mark],MATCH(C9972,Protocol[Step],0))</f>
        <v>7Gp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653010005</v>
      </c>
      <c r="H9972" s="134">
        <f>Systematic[[#This Row],[SampleVariableLabel]]+100*Systematic[[#This Row],[State]]</f>
        <v>653011005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653</v>
      </c>
      <c r="B9973" s="1">
        <f>IF(C9973=0,IF(B9972=Protocol!$V$20,1,B9972+1),B9972)</f>
        <v>1</v>
      </c>
      <c r="C9973" s="1">
        <f>IF(C9972+1=Protocol!$V$21,0,C9972+1)</f>
        <v>11</v>
      </c>
      <c r="D9973" s="1">
        <f t="shared" si="327"/>
        <v>6</v>
      </c>
      <c r="E9973" s="1" t="str">
        <f>INDEX(Protocol[Mark],MATCH(C9973,Protocol[Step],0))</f>
        <v>8U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653010006</v>
      </c>
      <c r="H9973" s="134">
        <f>Systematic[[#This Row],[SampleVariableLabel]]+100*Systematic[[#This Row],[State]]</f>
        <v>653011106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653</v>
      </c>
      <c r="B9974" s="1">
        <f>IF(C9974=0,IF(B9973=Protocol!$V$20,1,B9973+1),B9973)</f>
        <v>1</v>
      </c>
      <c r="C9974" s="1">
        <f>IF(C9973+1=Protocol!$V$21,0,C9973+1)</f>
        <v>12</v>
      </c>
      <c r="D9974" s="1">
        <f t="shared" si="327"/>
        <v>1</v>
      </c>
      <c r="E9974" s="1" t="str">
        <f>INDEX(Protocol[Mark],MATCH(C9974,Protocol[Step],0))</f>
        <v>9Rot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653010001</v>
      </c>
      <c r="H9974" s="134">
        <f>Systematic[[#This Row],[SampleVariableLabel]]+100*Systematic[[#This Row],[State]]</f>
        <v>653011201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653</v>
      </c>
      <c r="B9975" s="1">
        <f>IF(C9975=0,IF(B9974=Protocol!$V$20,1,B9974+1),B9974)</f>
        <v>1</v>
      </c>
      <c r="C9975" s="1">
        <f>IF(C9974+1=Protocol!$V$21,0,C9974+1)</f>
        <v>13</v>
      </c>
      <c r="D9975" s="1">
        <f t="shared" si="327"/>
        <v>2</v>
      </c>
      <c r="E9975" s="1" t="str">
        <f>INDEX(Protocol[Mark],MATCH(C9975,Protocol[Step],0))</f>
        <v>10Ama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653010002</v>
      </c>
      <c r="H9975" s="134">
        <f>Systematic[[#This Row],[SampleVariableLabel]]+100*Systematic[[#This Row],[State]]</f>
        <v>653011302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654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R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654010003</v>
      </c>
      <c r="H9976" s="134">
        <f>Systematic[[#This Row],[SampleVariableLabel]]+100*Systematic[[#This Row],[State]]</f>
        <v>654010003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654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1Dig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654010004</v>
      </c>
      <c r="H9977" s="134">
        <f>Systematic[[#This Row],[SampleVariableLabel]]+100*Systematic[[#This Row],[State]]</f>
        <v>654010104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654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(D)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654010005</v>
      </c>
      <c r="H9978" s="134">
        <f>Systematic[[#This Row],[SampleVariableLabel]]+100*Systematic[[#This Row],[State]]</f>
        <v>654010205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654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(M.1)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654010006</v>
      </c>
      <c r="H9979" s="134">
        <f>Systematic[[#This Row],[SampleVariableLabel]]+100*Systematic[[#This Row],[State]]</f>
        <v>654010306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654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2Oct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654010001</v>
      </c>
      <c r="H9980" s="134">
        <f>Systematic[[#This Row],[SampleVariableLabel]]+100*Systematic[[#This Row],[State]]</f>
        <v>654010401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654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3M2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654010002</v>
      </c>
      <c r="H9981" s="134">
        <f>Systematic[[#This Row],[SampleVariableLabel]]+100*Systematic[[#This Row],[State]]</f>
        <v>654010502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654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M(c)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654010003</v>
      </c>
      <c r="H9982" s="134">
        <f>Systematic[[#This Row],[SampleVariableLabel]]+100*Systematic[[#This Row],[State]]</f>
        <v>654010603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654</v>
      </c>
      <c r="B9983" s="1">
        <f>IF(C9983=0,IF(B9982=Protocol!$V$20,1,B9982+1),B9982)</f>
        <v>1</v>
      </c>
      <c r="C9983" s="1">
        <f>IF(C9982+1=Protocol!$V$21,0,C9982+1)</f>
        <v>7</v>
      </c>
      <c r="D9983" s="1">
        <f t="shared" si="327"/>
        <v>4</v>
      </c>
      <c r="E9983" s="1" t="str">
        <f>INDEX(Protocol[Mark],MATCH(C9983,Protocol[Step],0))</f>
        <v>4P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654010004</v>
      </c>
      <c r="H9983" s="134">
        <f>Systematic[[#This Row],[SampleVariableLabel]]+100*Systematic[[#This Row],[State]]</f>
        <v>654010704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654</v>
      </c>
      <c r="B9984" s="1">
        <f>IF(C9984=0,IF(B9983=Protocol!$V$20,1,B9983+1),B9983)</f>
        <v>1</v>
      </c>
      <c r="C9984" s="1">
        <f>IF(C9983+1=Protocol!$V$21,0,C9983+1)</f>
        <v>8</v>
      </c>
      <c r="D9984" s="1">
        <f t="shared" si="327"/>
        <v>5</v>
      </c>
      <c r="E9984" s="1" t="str">
        <f>INDEX(Protocol[Mark],MATCH(C9984,Protocol[Step],0))</f>
        <v>5G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654010005</v>
      </c>
      <c r="H9984" s="134">
        <f>Systematic[[#This Row],[SampleVariableLabel]]+100*Systematic[[#This Row],[State]]</f>
        <v>654010805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654</v>
      </c>
      <c r="B9985" s="1">
        <f>IF(C9985=0,IF(B9984=Protocol!$V$20,1,B9984+1),B9984)</f>
        <v>1</v>
      </c>
      <c r="C9985" s="1">
        <f>IF(C9984+1=Protocol!$V$21,0,C9984+1)</f>
        <v>9</v>
      </c>
      <c r="D9985" s="1">
        <f t="shared" si="327"/>
        <v>6</v>
      </c>
      <c r="E9985" s="1" t="str">
        <f>INDEX(Protocol[Mark],MATCH(C9985,Protocol[Step],0))</f>
        <v>6S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654010006</v>
      </c>
      <c r="H9985" s="134">
        <f>Systematic[[#This Row],[SampleVariableLabel]]+100*Systematic[[#This Row],[State]]</f>
        <v>654010906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654</v>
      </c>
      <c r="B9986" s="1">
        <f>IF(C9986=0,IF(B9985=Protocol!$V$20,1,B9985+1),B9985)</f>
        <v>1</v>
      </c>
      <c r="C9986" s="1">
        <f>IF(C9985+1=Protocol!$V$21,0,C9985+1)</f>
        <v>10</v>
      </c>
      <c r="D9986" s="1">
        <f t="shared" si="327"/>
        <v>1</v>
      </c>
      <c r="E9986" s="1" t="str">
        <f>INDEX(Protocol[Mark],MATCH(C9986,Protocol[Step],0))</f>
        <v>7Gp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654010001</v>
      </c>
      <c r="H9986" s="134">
        <f>Systematic[[#This Row],[SampleVariableLabel]]+100*Systematic[[#This Row],[State]]</f>
        <v>654011001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654</v>
      </c>
      <c r="B9987" s="1">
        <f>IF(C9987=0,IF(B9986=Protocol!$V$20,1,B9986+1),B9986)</f>
        <v>1</v>
      </c>
      <c r="C9987" s="1">
        <f>IF(C9986+1=Protocol!$V$21,0,C9986+1)</f>
        <v>11</v>
      </c>
      <c r="D9987" s="1">
        <f t="shared" ref="D9987:D10000" si="329">IF(D9986=nVariables,1,D9986+1)</f>
        <v>2</v>
      </c>
      <c r="E9987" s="1" t="str">
        <f>INDEX(Protocol[Mark],MATCH(C9987,Protocol[Step],0))</f>
        <v>8U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654010002</v>
      </c>
      <c r="H9987" s="134">
        <f>Systematic[[#This Row],[SampleVariableLabel]]+100*Systematic[[#This Row],[State]]</f>
        <v>654011102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654</v>
      </c>
      <c r="B9988" s="1">
        <f>IF(C9988=0,IF(B9987=Protocol!$V$20,1,B9987+1),B9987)</f>
        <v>1</v>
      </c>
      <c r="C9988" s="1">
        <f>IF(C9987+1=Protocol!$V$21,0,C9987+1)</f>
        <v>12</v>
      </c>
      <c r="D9988" s="1">
        <f t="shared" si="329"/>
        <v>3</v>
      </c>
      <c r="E9988" s="1" t="str">
        <f>INDEX(Protocol[Mark],MATCH(C9988,Protocol[Step],0))</f>
        <v>9Rot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654010003</v>
      </c>
      <c r="H9988" s="134">
        <f>Systematic[[#This Row],[SampleVariableLabel]]+100*Systematic[[#This Row],[State]]</f>
        <v>654011203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654</v>
      </c>
      <c r="B9989" s="1">
        <f>IF(C9989=0,IF(B9988=Protocol!$V$20,1,B9988+1),B9988)</f>
        <v>1</v>
      </c>
      <c r="C9989" s="1">
        <f>IF(C9988+1=Protocol!$V$21,0,C9988+1)</f>
        <v>13</v>
      </c>
      <c r="D9989" s="1">
        <f t="shared" si="329"/>
        <v>4</v>
      </c>
      <c r="E9989" s="1" t="str">
        <f>INDEX(Protocol[Mark],MATCH(C9989,Protocol[Step],0))</f>
        <v>10Ama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654010004</v>
      </c>
      <c r="H9989" s="134">
        <f>Systematic[[#This Row],[SampleVariableLabel]]+100*Systematic[[#This Row],[State]]</f>
        <v>654011304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655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R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655010005</v>
      </c>
      <c r="H9990" s="134">
        <f>Systematic[[#This Row],[SampleVariableLabel]]+100*Systematic[[#This Row],[State]]</f>
        <v>655010005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655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1Dig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655010006</v>
      </c>
      <c r="H9991" s="134">
        <f>Systematic[[#This Row],[SampleVariableLabel]]+100*Systematic[[#This Row],[State]]</f>
        <v>655010106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655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(D)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655010001</v>
      </c>
      <c r="H9992" s="134">
        <f>Systematic[[#This Row],[SampleVariableLabel]]+100*Systematic[[#This Row],[State]]</f>
        <v>655010201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655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(M.1)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655010002</v>
      </c>
      <c r="H9993" s="134">
        <f>Systematic[[#This Row],[SampleVariableLabel]]+100*Systematic[[#This Row],[State]]</f>
        <v>655010302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655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2Oct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655010003</v>
      </c>
      <c r="H9994" s="134">
        <f>Systematic[[#This Row],[SampleVariableLabel]]+100*Systematic[[#This Row],[State]]</f>
        <v>655010403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655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3M2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655010004</v>
      </c>
      <c r="H9995" s="134">
        <f>Systematic[[#This Row],[SampleVariableLabel]]+100*Systematic[[#This Row],[State]]</f>
        <v>655010504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655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M(c)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655010005</v>
      </c>
      <c r="H9996" s="134">
        <f>Systematic[[#This Row],[SampleVariableLabel]]+100*Systematic[[#This Row],[State]]</f>
        <v>655010605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655</v>
      </c>
      <c r="B9997" s="1">
        <f>IF(C9997=0,IF(B9996=Protocol!$V$20,1,B9996+1),B9996)</f>
        <v>1</v>
      </c>
      <c r="C9997" s="1">
        <f>IF(C9996+1=Protocol!$V$21,0,C9996+1)</f>
        <v>7</v>
      </c>
      <c r="D9997" s="1">
        <f t="shared" si="329"/>
        <v>6</v>
      </c>
      <c r="E9997" s="1" t="str">
        <f>INDEX(Protocol[Mark],MATCH(C9997,Protocol[Step],0))</f>
        <v>4P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655010006</v>
      </c>
      <c r="H9997" s="134">
        <f>Systematic[[#This Row],[SampleVariableLabel]]+100*Systematic[[#This Row],[State]]</f>
        <v>655010706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655</v>
      </c>
      <c r="B9998" s="1">
        <f>IF(C9998=0,IF(B9997=Protocol!$V$20,1,B9997+1),B9997)</f>
        <v>1</v>
      </c>
      <c r="C9998" s="1">
        <f>IF(C9997+1=Protocol!$V$21,0,C9997+1)</f>
        <v>8</v>
      </c>
      <c r="D9998" s="1">
        <f t="shared" si="329"/>
        <v>1</v>
      </c>
      <c r="E9998" s="1" t="str">
        <f>INDEX(Protocol[Mark],MATCH(C9998,Protocol[Step],0))</f>
        <v>5G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655010001</v>
      </c>
      <c r="H9998" s="134">
        <f>Systematic[[#This Row],[SampleVariableLabel]]+100*Systematic[[#This Row],[State]]</f>
        <v>655010801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655</v>
      </c>
      <c r="B9999" s="1">
        <f>IF(C9999=0,IF(B9998=Protocol!$V$20,1,B9998+1),B9998)</f>
        <v>1</v>
      </c>
      <c r="C9999" s="1">
        <f>IF(C9998+1=Protocol!$V$21,0,C9998+1)</f>
        <v>9</v>
      </c>
      <c r="D9999" s="1">
        <f t="shared" si="329"/>
        <v>2</v>
      </c>
      <c r="E9999" s="1" t="str">
        <f>INDEX(Protocol[Mark],MATCH(C9999,Protocol[Step],0))</f>
        <v>6S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655010002</v>
      </c>
      <c r="H9999" s="134">
        <f>Systematic[[#This Row],[SampleVariableLabel]]+100*Systematic[[#This Row],[State]]</f>
        <v>655010902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655</v>
      </c>
      <c r="B10000" s="1">
        <f>IF(C10000=0,IF(B9999=Protocol!$V$20,1,B9999+1),B9999)</f>
        <v>1</v>
      </c>
      <c r="C10000" s="1">
        <f>IF(C9999+1=Protocol!$V$21,0,C9999+1)</f>
        <v>10</v>
      </c>
      <c r="D10000" s="1">
        <f t="shared" si="329"/>
        <v>3</v>
      </c>
      <c r="E10000" s="1" t="str">
        <f>INDEX(Protocol[Mark],MATCH(C10000,Protocol[Step],0))</f>
        <v>7Gp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655010003</v>
      </c>
      <c r="H10000" s="134">
        <f>Systematic[[#This Row],[SampleVariableLabel]]+100*Systematic[[#This Row],[State]]</f>
        <v>655011003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>
      <c r="A1" s="29" t="s">
        <v>6</v>
      </c>
      <c r="B1" s="29" t="s">
        <v>17</v>
      </c>
      <c r="C1" s="29" t="s">
        <v>120</v>
      </c>
      <c r="D1" s="133" t="s">
        <v>121</v>
      </c>
      <c r="E1" s="29" t="s">
        <v>110</v>
      </c>
      <c r="F1" s="29" t="s">
        <v>111</v>
      </c>
      <c r="G1" s="29" t="s">
        <v>112</v>
      </c>
      <c r="H1" s="29" t="s">
        <v>113</v>
      </c>
      <c r="I1" s="117" t="s">
        <v>116</v>
      </c>
      <c r="J1" s="31" t="s">
        <v>114</v>
      </c>
      <c r="K1" s="31" t="s">
        <v>115</v>
      </c>
      <c r="L1" s="31" t="s">
        <v>136</v>
      </c>
      <c r="M1" s="117" t="s">
        <v>119</v>
      </c>
      <c r="N1" s="31" t="s">
        <v>117</v>
      </c>
      <c r="O1" s="31" t="s">
        <v>118</v>
      </c>
      <c r="P1" s="31" t="s">
        <v>137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(D)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(D)</v>
      </c>
      <c r="H3" s="1" t="str">
        <f>INDEX(FCF[MarkTo],MATCH(FCFdata[[#This Row],[FCFindex]],FCF[FCFindex]))</f>
        <v>(M.1)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(M.1)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3M2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3M2</v>
      </c>
      <c r="H6" s="1" t="str">
        <f>INDEX(FCF[MarkTo],MATCH(FCFdata[[#This Row],[FCFindex]],FCF[FCFindex]))</f>
        <v>M(c)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M(c)</v>
      </c>
      <c r="H7" s="1" t="str">
        <f>INDEX(FCF[MarkTo],MATCH(FCFdata[[#This Row],[FCFindex]],FCF[FCFindex]))</f>
        <v>4P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4P</v>
      </c>
      <c r="H8" s="1" t="str">
        <f>INDEX(FCF[MarkTo],MATCH(FCFdata[[#This Row],[FCFindex]],FCF[FCFindex]))</f>
        <v>5G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5G</v>
      </c>
      <c r="H9" s="1" t="str">
        <f>INDEX(FCF[MarkTo],MATCH(FCFdata[[#This Row],[FCFindex]],FCF[FCFindex]))</f>
        <v>6S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6S</v>
      </c>
      <c r="H10" s="1" t="str">
        <f>INDEX(FCF[MarkTo],MATCH(FCFdata[[#This Row],[FCFindex]],FCF[FCFindex]))</f>
        <v>7Gp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7Gp</v>
      </c>
      <c r="H11" s="1" t="str">
        <f>INDEX(FCF[MarkTo],MATCH(FCFdata[[#This Row],[FCFindex]],FCF[FCFindex]))</f>
        <v>8U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8U</v>
      </c>
      <c r="H12" s="1" t="str">
        <f>INDEX(FCF[MarkTo],MATCH(FCFdata[[#This Row],[FCFindex]],FCF[FCFindex]))</f>
        <v>9Rot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9Rot</v>
      </c>
      <c r="H13" s="1" t="str">
        <f>INDEX(FCF[MarkTo],MATCH(FCFdata[[#This Row],[FCFindex]],FCF[FCFindex]))</f>
        <v>10Ama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1Dig</v>
      </c>
      <c r="H14" s="1" t="str">
        <f>INDEX(FCF[MarkTo],MATCH(FCFdata[[#This Row],[FCFindex]],FCF[FCFindex]))</f>
        <v>(D)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(D)</v>
      </c>
      <c r="H15" s="1" t="str">
        <f>INDEX(FCF[MarkTo],MATCH(FCFdata[[#This Row],[FCFindex]],FCF[FCFindex]))</f>
        <v>(M.1)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(M.1)</v>
      </c>
      <c r="H16" s="1" t="str">
        <f>INDEX(FCF[MarkTo],MATCH(FCFdata[[#This Row],[FCFindex]],FCF[FCFindex]))</f>
        <v>2Oct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3M2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3M2</v>
      </c>
      <c r="H18" s="1" t="str">
        <f>INDEX(FCF[MarkTo],MATCH(FCFdata[[#This Row],[FCFindex]],FCF[FCFindex]))</f>
        <v>M(c)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M(c)</v>
      </c>
      <c r="H19" s="1" t="str">
        <f>INDEX(FCF[MarkTo],MATCH(FCFdata[[#This Row],[FCFindex]],FCF[FCFindex]))</f>
        <v>4P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4P</v>
      </c>
      <c r="H20" s="1" t="str">
        <f>INDEX(FCF[MarkTo],MATCH(FCFdata[[#This Row],[FCFindex]],FCF[FCFindex]))</f>
        <v>5G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5G</v>
      </c>
      <c r="H21" s="1" t="str">
        <f>INDEX(FCF[MarkTo],MATCH(FCFdata[[#This Row],[FCFindex]],FCF[FCFindex]))</f>
        <v>6S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6S</v>
      </c>
      <c r="H22" s="1" t="str">
        <f>INDEX(FCF[MarkTo],MATCH(FCFdata[[#This Row],[FCFindex]],FCF[FCFindex]))</f>
        <v>7Gp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7Gp</v>
      </c>
      <c r="H23" s="1" t="str">
        <f>INDEX(FCF[MarkTo],MATCH(FCFdata[[#This Row],[FCFindex]],FCF[FCFindex]))</f>
        <v>8U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8U</v>
      </c>
      <c r="H24" s="1" t="str">
        <f>INDEX(FCF[MarkTo],MATCH(FCFdata[[#This Row],[FCFindex]],FCF[FCFindex]))</f>
        <v>9Rot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9Rot</v>
      </c>
      <c r="H25" s="1" t="str">
        <f>INDEX(FCF[MarkTo],MATCH(FCFdata[[#This Row],[FCFindex]],FCF[FCFindex]))</f>
        <v>10Ama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1Dig</v>
      </c>
      <c r="H26" s="1" t="str">
        <f>INDEX(FCF[MarkTo],MATCH(FCFdata[[#This Row],[FCFindex]],FCF[FCFindex]))</f>
        <v>(D)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(D)</v>
      </c>
      <c r="H27" s="1" t="str">
        <f>INDEX(FCF[MarkTo],MATCH(FCFdata[[#This Row],[FCFindex]],FCF[FCFindex]))</f>
        <v>(M.1)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(M.1)</v>
      </c>
      <c r="H28" s="1" t="str">
        <f>INDEX(FCF[MarkTo],MATCH(FCFdata[[#This Row],[FCFindex]],FCF[FCFindex]))</f>
        <v>2Oct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2Oct</v>
      </c>
      <c r="H29" s="1" t="str">
        <f>INDEX(FCF[MarkTo],MATCH(FCFdata[[#This Row],[FCFindex]],FCF[FCFindex]))</f>
        <v>3M2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3M2</v>
      </c>
      <c r="H30" s="1" t="str">
        <f>INDEX(FCF[MarkTo],MATCH(FCFdata[[#This Row],[FCFindex]],FCF[FCFindex]))</f>
        <v>M(c)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M(c)</v>
      </c>
      <c r="H31" s="1" t="str">
        <f>INDEX(FCF[MarkTo],MATCH(FCFdata[[#This Row],[FCFindex]],FCF[FCFindex]))</f>
        <v>4P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4P</v>
      </c>
      <c r="H32" s="1" t="str">
        <f>INDEX(FCF[MarkTo],MATCH(FCFdata[[#This Row],[FCFindex]],FCF[FCFindex]))</f>
        <v>5G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5G</v>
      </c>
      <c r="H33" s="1" t="str">
        <f>INDEX(FCF[MarkTo],MATCH(FCFdata[[#This Row],[FCFindex]],FCF[FCFindex]))</f>
        <v>6S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6S</v>
      </c>
      <c r="H34" s="1" t="str">
        <f>INDEX(FCF[MarkTo],MATCH(FCFdata[[#This Row],[FCFindex]],FCF[FCFindex]))</f>
        <v>7Gp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7Gp</v>
      </c>
      <c r="H35" s="1" t="str">
        <f>INDEX(FCF[MarkTo],MATCH(FCFdata[[#This Row],[FCFindex]],FCF[FCFindex]))</f>
        <v>8U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8U</v>
      </c>
      <c r="H36" s="1" t="str">
        <f>INDEX(FCF[MarkTo],MATCH(FCFdata[[#This Row],[FCFindex]],FCF[FCFindex]))</f>
        <v>9Rot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9Rot</v>
      </c>
      <c r="H37" s="1" t="str">
        <f>INDEX(FCF[MarkTo],MATCH(FCFdata[[#This Row],[FCFindex]],FCF[FCFindex]))</f>
        <v>10Ama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1Dig</v>
      </c>
      <c r="H38" s="1" t="str">
        <f>INDEX(FCF[MarkTo],MATCH(FCFdata[[#This Row],[FCFindex]],FCF[FCFindex]))</f>
        <v>(D)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(D)</v>
      </c>
      <c r="H39" s="1" t="str">
        <f>INDEX(FCF[MarkTo],MATCH(FCFdata[[#This Row],[FCFindex]],FCF[FCFindex]))</f>
        <v>(M.1)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(M.1)</v>
      </c>
      <c r="H40" s="1" t="str">
        <f>INDEX(FCF[MarkTo],MATCH(FCFdata[[#This Row],[FCFindex]],FCF[FCFindex]))</f>
        <v>2Oct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2Oct</v>
      </c>
      <c r="H41" s="1" t="str">
        <f>INDEX(FCF[MarkTo],MATCH(FCFdata[[#This Row],[FCFindex]],FCF[FCFindex]))</f>
        <v>3M2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3M2</v>
      </c>
      <c r="H42" s="1" t="str">
        <f>INDEX(FCF[MarkTo],MATCH(FCFdata[[#This Row],[FCFindex]],FCF[FCFindex]))</f>
        <v>M(c)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M(c)</v>
      </c>
      <c r="H43" s="1" t="str">
        <f>INDEX(FCF[MarkTo],MATCH(FCFdata[[#This Row],[FCFindex]],FCF[FCFindex]))</f>
        <v>4P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4P</v>
      </c>
      <c r="H44" s="1" t="str">
        <f>INDEX(FCF[MarkTo],MATCH(FCFdata[[#This Row],[FCFindex]],FCF[FCFindex]))</f>
        <v>5G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5G</v>
      </c>
      <c r="H45" s="1" t="str">
        <f>INDEX(FCF[MarkTo],MATCH(FCFdata[[#This Row],[FCFindex]],FCF[FCFindex]))</f>
        <v>6S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6S</v>
      </c>
      <c r="H46" s="1" t="str">
        <f>INDEX(FCF[MarkTo],MATCH(FCFdata[[#This Row],[FCFindex]],FCF[FCFindex]))</f>
        <v>7Gp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7Gp</v>
      </c>
      <c r="H47" s="1" t="str">
        <f>INDEX(FCF[MarkTo],MATCH(FCFdata[[#This Row],[FCFindex]],FCF[FCFindex]))</f>
        <v>8U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8U</v>
      </c>
      <c r="H48" s="1" t="str">
        <f>INDEX(FCF[MarkTo],MATCH(FCFdata[[#This Row],[FCFindex]],FCF[FCFindex]))</f>
        <v>9Rot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9Rot</v>
      </c>
      <c r="H49" s="1" t="str">
        <f>INDEX(FCF[MarkTo],MATCH(FCFdata[[#This Row],[FCFindex]],FCF[FCFindex]))</f>
        <v>10Ama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1Dig</v>
      </c>
      <c r="H50" s="1" t="str">
        <f>INDEX(FCF[MarkTo],MATCH(FCFdata[[#This Row],[FCFindex]],FCF[FCFindex]))</f>
        <v>(D)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(D)</v>
      </c>
      <c r="H51" s="1" t="str">
        <f>INDEX(FCF[MarkTo],MATCH(FCFdata[[#This Row],[FCFindex]],FCF[FCFindex]))</f>
        <v>(M.1)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(M.1)</v>
      </c>
      <c r="H52" s="1" t="str">
        <f>INDEX(FCF[MarkTo],MATCH(FCFdata[[#This Row],[FCFindex]],FCF[FCFindex]))</f>
        <v>2Oct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2Oct</v>
      </c>
      <c r="H53" s="1" t="str">
        <f>INDEX(FCF[MarkTo],MATCH(FCFdata[[#This Row],[FCFindex]],FCF[FCFindex]))</f>
        <v>3M2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3M2</v>
      </c>
      <c r="H54" s="1" t="str">
        <f>INDEX(FCF[MarkTo],MATCH(FCFdata[[#This Row],[FCFindex]],FCF[FCFindex]))</f>
        <v>M(c)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M(c)</v>
      </c>
      <c r="H55" s="1" t="str">
        <f>INDEX(FCF[MarkTo],MATCH(FCFdata[[#This Row],[FCFindex]],FCF[FCFindex]))</f>
        <v>4P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4P</v>
      </c>
      <c r="H56" s="1" t="str">
        <f>INDEX(FCF[MarkTo],MATCH(FCFdata[[#This Row],[FCFindex]],FCF[FCFindex]))</f>
        <v>5G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5G</v>
      </c>
      <c r="H57" s="1" t="str">
        <f>INDEX(FCF[MarkTo],MATCH(FCFdata[[#This Row],[FCFindex]],FCF[FCFindex]))</f>
        <v>6S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6S</v>
      </c>
      <c r="H58" s="1" t="str">
        <f>INDEX(FCF[MarkTo],MATCH(FCFdata[[#This Row],[FCFindex]],FCF[FCFindex]))</f>
        <v>7Gp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7Gp</v>
      </c>
      <c r="H59" s="1" t="str">
        <f>INDEX(FCF[MarkTo],MATCH(FCFdata[[#This Row],[FCFindex]],FCF[FCFindex]))</f>
        <v>8U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8U</v>
      </c>
      <c r="H60" s="1" t="str">
        <f>INDEX(FCF[MarkTo],MATCH(FCFdata[[#This Row],[FCFindex]],FCF[FCFindex]))</f>
        <v>9Rot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9Rot</v>
      </c>
      <c r="H61" s="1" t="str">
        <f>INDEX(FCF[MarkTo],MATCH(FCFdata[[#This Row],[FCFindex]],FCF[FCFindex]))</f>
        <v>10Ama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1Dig</v>
      </c>
      <c r="H62" s="1" t="str">
        <f>INDEX(FCF[MarkTo],MATCH(FCFdata[[#This Row],[FCFindex]],FCF[FCFindex]))</f>
        <v>(D)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(D)</v>
      </c>
      <c r="H63" s="1" t="str">
        <f>INDEX(FCF[MarkTo],MATCH(FCFdata[[#This Row],[FCFindex]],FCF[FCFindex]))</f>
        <v>(M.1)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(M.1)</v>
      </c>
      <c r="H64" s="1" t="str">
        <f>INDEX(FCF[MarkTo],MATCH(FCFdata[[#This Row],[FCFindex]],FCF[FCFindex]))</f>
        <v>2Oct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2Oct</v>
      </c>
      <c r="H65" s="1" t="str">
        <f>INDEX(FCF[MarkTo],MATCH(FCFdata[[#This Row],[FCFindex]],FCF[FCFindex]))</f>
        <v>3M2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3M2</v>
      </c>
      <c r="H66" s="1" t="str">
        <f>INDEX(FCF[MarkTo],MATCH(FCFdata[[#This Row],[FCFindex]],FCF[FCFindex]))</f>
        <v>M(c)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M(c)</v>
      </c>
      <c r="H67" s="1" t="str">
        <f>INDEX(FCF[MarkTo],MATCH(FCFdata[[#This Row],[FCFindex]],FCF[FCFindex]))</f>
        <v>4P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4P</v>
      </c>
      <c r="H68" s="1" t="str">
        <f>INDEX(FCF[MarkTo],MATCH(FCFdata[[#This Row],[FCFindex]],FCF[FCFindex]))</f>
        <v>5G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5G</v>
      </c>
      <c r="H69" s="1" t="str">
        <f>INDEX(FCF[MarkTo],MATCH(FCFdata[[#This Row],[FCFindex]],FCF[FCFindex]))</f>
        <v>6S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6S</v>
      </c>
      <c r="H70" s="1" t="str">
        <f>INDEX(FCF[MarkTo],MATCH(FCFdata[[#This Row],[FCFindex]],FCF[FCFindex]))</f>
        <v>7Gp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7Gp</v>
      </c>
      <c r="H71" s="1" t="str">
        <f>INDEX(FCF[MarkTo],MATCH(FCFdata[[#This Row],[FCFindex]],FCF[FCFindex]))</f>
        <v>8U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8U</v>
      </c>
      <c r="H72" s="1" t="str">
        <f>INDEX(FCF[MarkTo],MATCH(FCFdata[[#This Row],[FCFindex]],FCF[FCFindex]))</f>
        <v>9Rot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9Rot</v>
      </c>
      <c r="H73" s="1" t="str">
        <f>INDEX(FCF[MarkTo],MATCH(FCFdata[[#This Row],[FCFindex]],FCF[FCFindex]))</f>
        <v>10Ama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1Dig</v>
      </c>
      <c r="H74" s="1" t="str">
        <f>INDEX(FCF[MarkTo],MATCH(FCFdata[[#This Row],[FCFindex]],FCF[FCFindex]))</f>
        <v>(D)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(D)</v>
      </c>
      <c r="H75" s="1" t="str">
        <f>INDEX(FCF[MarkTo],MATCH(FCFdata[[#This Row],[FCFindex]],FCF[FCFindex]))</f>
        <v>(M.1)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(M.1)</v>
      </c>
      <c r="H76" s="1" t="str">
        <f>INDEX(FCF[MarkTo],MATCH(FCFdata[[#This Row],[FCFindex]],FCF[FCFindex]))</f>
        <v>2Oct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2Oct</v>
      </c>
      <c r="H77" s="1" t="str">
        <f>INDEX(FCF[MarkTo],MATCH(FCFdata[[#This Row],[FCFindex]],FCF[FCFindex]))</f>
        <v>3M2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3M2</v>
      </c>
      <c r="H78" s="1" t="str">
        <f>INDEX(FCF[MarkTo],MATCH(FCFdata[[#This Row],[FCFindex]],FCF[FCFindex]))</f>
        <v>M(c)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M(c)</v>
      </c>
      <c r="H79" s="1" t="str">
        <f>INDEX(FCF[MarkTo],MATCH(FCFdata[[#This Row],[FCFindex]],FCF[FCFindex]))</f>
        <v>4P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4P</v>
      </c>
      <c r="H80" s="1" t="str">
        <f>INDEX(FCF[MarkTo],MATCH(FCFdata[[#This Row],[FCFindex]],FCF[FCFindex]))</f>
        <v>5G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5G</v>
      </c>
      <c r="H81" s="1" t="str">
        <f>INDEX(FCF[MarkTo],MATCH(FCFdata[[#This Row],[FCFindex]],FCF[FCFindex]))</f>
        <v>6S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6S</v>
      </c>
      <c r="H82" s="1" t="str">
        <f>INDEX(FCF[MarkTo],MATCH(FCFdata[[#This Row],[FCFindex]],FCF[FCFindex]))</f>
        <v>7Gp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7Gp</v>
      </c>
      <c r="H83" s="1" t="str">
        <f>INDEX(FCF[MarkTo],MATCH(FCFdata[[#This Row],[FCFindex]],FCF[FCFindex]))</f>
        <v>8U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8U</v>
      </c>
      <c r="H84" s="1" t="str">
        <f>INDEX(FCF[MarkTo],MATCH(FCFdata[[#This Row],[FCFindex]],FCF[FCFindex]))</f>
        <v>9Rot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9Rot</v>
      </c>
      <c r="H85" s="1" t="str">
        <f>INDEX(FCF[MarkTo],MATCH(FCFdata[[#This Row],[FCFindex]],FCF[FCFindex]))</f>
        <v>10Ama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(D)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(D)</v>
      </c>
      <c r="H87" s="1" t="str">
        <f>INDEX(FCF[MarkTo],MATCH(FCFdata[[#This Row],[FCFindex]],FCF[FCFindex]))</f>
        <v>(M.1)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(M.1)</v>
      </c>
      <c r="H88" s="1" t="str">
        <f>INDEX(FCF[MarkTo],MATCH(FCFdata[[#This Row],[FCFindex]],FCF[FCFindex]))</f>
        <v>2Oct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3M2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3M2</v>
      </c>
      <c r="H90" s="1" t="str">
        <f>INDEX(FCF[MarkTo],MATCH(FCFdata[[#This Row],[FCFindex]],FCF[FCFindex]))</f>
        <v>M(c)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M(c)</v>
      </c>
      <c r="H91" s="1" t="str">
        <f>INDEX(FCF[MarkTo],MATCH(FCFdata[[#This Row],[FCFindex]],FCF[FCFindex]))</f>
        <v>4P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4P</v>
      </c>
      <c r="H92" s="1" t="str">
        <f>INDEX(FCF[MarkTo],MATCH(FCFdata[[#This Row],[FCFindex]],FCF[FCFindex]))</f>
        <v>5G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5G</v>
      </c>
      <c r="H93" s="1" t="str">
        <f>INDEX(FCF[MarkTo],MATCH(FCFdata[[#This Row],[FCFindex]],FCF[FCFindex]))</f>
        <v>6S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6S</v>
      </c>
      <c r="H94" s="1" t="str">
        <f>INDEX(FCF[MarkTo],MATCH(FCFdata[[#This Row],[FCFindex]],FCF[FCFindex]))</f>
        <v>7Gp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7Gp</v>
      </c>
      <c r="H95" s="1" t="str">
        <f>INDEX(FCF[MarkTo],MATCH(FCFdata[[#This Row],[FCFindex]],FCF[FCFindex]))</f>
        <v>8U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8U</v>
      </c>
      <c r="H96" s="1" t="str">
        <f>INDEX(FCF[MarkTo],MATCH(FCFdata[[#This Row],[FCFindex]],FCF[FCFindex]))</f>
        <v>9Rot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9Rot</v>
      </c>
      <c r="H97" s="1" t="str">
        <f>INDEX(FCF[MarkTo],MATCH(FCFdata[[#This Row],[FCFindex]],FCF[FCFindex]))</f>
        <v>10Ama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1Dig</v>
      </c>
      <c r="H98" s="1" t="str">
        <f>INDEX(FCF[MarkTo],MATCH(FCFdata[[#This Row],[FCFindex]],FCF[FCFindex]))</f>
        <v>(D)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(D)</v>
      </c>
      <c r="H99" s="1" t="str">
        <f>INDEX(FCF[MarkTo],MATCH(FCFdata[[#This Row],[FCFindex]],FCF[FCFindex]))</f>
        <v>(M.1)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(M.1)</v>
      </c>
      <c r="H100" s="1" t="str">
        <f>INDEX(FCF[MarkTo],MATCH(FCFdata[[#This Row],[FCFindex]],FCF[FCFindex]))</f>
        <v>2Oct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2Oct</v>
      </c>
      <c r="H101" s="1" t="str">
        <f>INDEX(FCF[MarkTo],MATCH(FCFdata[[#This Row],[FCFindex]],FCF[FCFindex]))</f>
        <v>3M2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3M2</v>
      </c>
      <c r="H102" s="1" t="str">
        <f>INDEX(FCF[MarkTo],MATCH(FCFdata[[#This Row],[FCFindex]],FCF[FCFindex]))</f>
        <v>M(c)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M(c)</v>
      </c>
      <c r="H103" s="1" t="str">
        <f>INDEX(FCF[MarkTo],MATCH(FCFdata[[#This Row],[FCFindex]],FCF[FCFindex]))</f>
        <v>4P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4P</v>
      </c>
      <c r="H104" s="1" t="str">
        <f>INDEX(FCF[MarkTo],MATCH(FCFdata[[#This Row],[FCFindex]],FCF[FCFindex]))</f>
        <v>5G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5G</v>
      </c>
      <c r="H105" s="1" t="str">
        <f>INDEX(FCF[MarkTo],MATCH(FCFdata[[#This Row],[FCFindex]],FCF[FCFindex]))</f>
        <v>6S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6S</v>
      </c>
      <c r="H106" s="1" t="str">
        <f>INDEX(FCF[MarkTo],MATCH(FCFdata[[#This Row],[FCFindex]],FCF[FCFindex]))</f>
        <v>7Gp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7Gp</v>
      </c>
      <c r="H107" s="1" t="str">
        <f>INDEX(FCF[MarkTo],MATCH(FCFdata[[#This Row],[FCFindex]],FCF[FCFindex]))</f>
        <v>8U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8U</v>
      </c>
      <c r="H108" s="1" t="str">
        <f>INDEX(FCF[MarkTo],MATCH(FCFdata[[#This Row],[FCFindex]],FCF[FCFindex]))</f>
        <v>9Rot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9Rot</v>
      </c>
      <c r="H109" s="1" t="str">
        <f>INDEX(FCF[MarkTo],MATCH(FCFdata[[#This Row],[FCFindex]],FCF[FCFindex]))</f>
        <v>10Ama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1Dig</v>
      </c>
      <c r="H110" s="1" t="str">
        <f>INDEX(FCF[MarkTo],MATCH(FCFdata[[#This Row],[FCFindex]],FCF[FCFindex]))</f>
        <v>(D)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(D)</v>
      </c>
      <c r="H111" s="1" t="str">
        <f>INDEX(FCF[MarkTo],MATCH(FCFdata[[#This Row],[FCFindex]],FCF[FCFindex]))</f>
        <v>(M.1)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(M.1)</v>
      </c>
      <c r="H112" s="1" t="str">
        <f>INDEX(FCF[MarkTo],MATCH(FCFdata[[#This Row],[FCFindex]],FCF[FCFindex]))</f>
        <v>2Oct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2Oct</v>
      </c>
      <c r="H113" s="1" t="str">
        <f>INDEX(FCF[MarkTo],MATCH(FCFdata[[#This Row],[FCFindex]],FCF[FCFindex]))</f>
        <v>3M2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3M2</v>
      </c>
      <c r="H114" s="1" t="str">
        <f>INDEX(FCF[MarkTo],MATCH(FCFdata[[#This Row],[FCFindex]],FCF[FCFindex]))</f>
        <v>M(c)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M(c)</v>
      </c>
      <c r="H115" s="1" t="str">
        <f>INDEX(FCF[MarkTo],MATCH(FCFdata[[#This Row],[FCFindex]],FCF[FCFindex]))</f>
        <v>4P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4P</v>
      </c>
      <c r="H116" s="1" t="str">
        <f>INDEX(FCF[MarkTo],MATCH(FCFdata[[#This Row],[FCFindex]],FCF[FCFindex]))</f>
        <v>5G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5G</v>
      </c>
      <c r="H117" s="1" t="str">
        <f>INDEX(FCF[MarkTo],MATCH(FCFdata[[#This Row],[FCFindex]],FCF[FCFindex]))</f>
        <v>6S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6S</v>
      </c>
      <c r="H118" s="1" t="str">
        <f>INDEX(FCF[MarkTo],MATCH(FCFdata[[#This Row],[FCFindex]],FCF[FCFindex]))</f>
        <v>7Gp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7Gp</v>
      </c>
      <c r="H119" s="1" t="str">
        <f>INDEX(FCF[MarkTo],MATCH(FCFdata[[#This Row],[FCFindex]],FCF[FCFindex]))</f>
        <v>8U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8U</v>
      </c>
      <c r="H120" s="1" t="str">
        <f>INDEX(FCF[MarkTo],MATCH(FCFdata[[#This Row],[FCFindex]],FCF[FCFindex]))</f>
        <v>9Rot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9Rot</v>
      </c>
      <c r="H121" s="1" t="str">
        <f>INDEX(FCF[MarkTo],MATCH(FCFdata[[#This Row],[FCFindex]],FCF[FCFindex]))</f>
        <v>10Ama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1Dig</v>
      </c>
      <c r="H122" s="1" t="str">
        <f>INDEX(FCF[MarkTo],MATCH(FCFdata[[#This Row],[FCFindex]],FCF[FCFindex]))</f>
        <v>(D)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(D)</v>
      </c>
      <c r="H123" s="1" t="str">
        <f>INDEX(FCF[MarkTo],MATCH(FCFdata[[#This Row],[FCFindex]],FCF[FCFindex]))</f>
        <v>(M.1)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(M.1)</v>
      </c>
      <c r="H124" s="1" t="str">
        <f>INDEX(FCF[MarkTo],MATCH(FCFdata[[#This Row],[FCFindex]],FCF[FCFindex]))</f>
        <v>2Oct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2Oct</v>
      </c>
      <c r="H125" s="1" t="str">
        <f>INDEX(FCF[MarkTo],MATCH(FCFdata[[#This Row],[FCFindex]],FCF[FCFindex]))</f>
        <v>3M2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3M2</v>
      </c>
      <c r="H126" s="1" t="str">
        <f>INDEX(FCF[MarkTo],MATCH(FCFdata[[#This Row],[FCFindex]],FCF[FCFindex]))</f>
        <v>M(c)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M(c)</v>
      </c>
      <c r="H127" s="1" t="str">
        <f>INDEX(FCF[MarkTo],MATCH(FCFdata[[#This Row],[FCFindex]],FCF[FCFindex]))</f>
        <v>4P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4P</v>
      </c>
      <c r="H128" s="1" t="str">
        <f>INDEX(FCF[MarkTo],MATCH(FCFdata[[#This Row],[FCFindex]],FCF[FCFindex]))</f>
        <v>5G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5G</v>
      </c>
      <c r="H129" s="1" t="str">
        <f>INDEX(FCF[MarkTo],MATCH(FCFdata[[#This Row],[FCFindex]],FCF[FCFindex]))</f>
        <v>6S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6S</v>
      </c>
      <c r="H130" s="1" t="str">
        <f>INDEX(FCF[MarkTo],MATCH(FCFdata[[#This Row],[FCFindex]],FCF[FCFindex]))</f>
        <v>7Gp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7Gp</v>
      </c>
      <c r="H131" s="1" t="str">
        <f>INDEX(FCF[MarkTo],MATCH(FCFdata[[#This Row],[FCFindex]],FCF[FCFindex]))</f>
        <v>8U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8U</v>
      </c>
      <c r="H132" s="1" t="str">
        <f>INDEX(FCF[MarkTo],MATCH(FCFdata[[#This Row],[FCFindex]],FCF[FCFindex]))</f>
        <v>9Rot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9Rot</v>
      </c>
      <c r="H133" s="1" t="str">
        <f>INDEX(FCF[MarkTo],MATCH(FCFdata[[#This Row],[FCFindex]],FCF[FCFindex]))</f>
        <v>10Ama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1Dig</v>
      </c>
      <c r="H134" s="1" t="str">
        <f>INDEX(FCF[MarkTo],MATCH(FCFdata[[#This Row],[FCFindex]],FCF[FCFindex]))</f>
        <v>(D)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(D)</v>
      </c>
      <c r="H135" s="1" t="str">
        <f>INDEX(FCF[MarkTo],MATCH(FCFdata[[#This Row],[FCFindex]],FCF[FCFindex]))</f>
        <v>(M.1)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(M.1)</v>
      </c>
      <c r="H136" s="1" t="str">
        <f>INDEX(FCF[MarkTo],MATCH(FCFdata[[#This Row],[FCFindex]],FCF[FCFindex]))</f>
        <v>2Oct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2Oct</v>
      </c>
      <c r="H137" s="1" t="str">
        <f>INDEX(FCF[MarkTo],MATCH(FCFdata[[#This Row],[FCFindex]],FCF[FCFindex]))</f>
        <v>3M2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3M2</v>
      </c>
      <c r="H138" s="1" t="str">
        <f>INDEX(FCF[MarkTo],MATCH(FCFdata[[#This Row],[FCFindex]],FCF[FCFindex]))</f>
        <v>M(c)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M(c)</v>
      </c>
      <c r="H139" s="1" t="str">
        <f>INDEX(FCF[MarkTo],MATCH(FCFdata[[#This Row],[FCFindex]],FCF[FCFindex]))</f>
        <v>4P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4P</v>
      </c>
      <c r="H140" s="1" t="str">
        <f>INDEX(FCF[MarkTo],MATCH(FCFdata[[#This Row],[FCFindex]],FCF[FCFindex]))</f>
        <v>5G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5G</v>
      </c>
      <c r="H141" s="1" t="str">
        <f>INDEX(FCF[MarkTo],MATCH(FCFdata[[#This Row],[FCFindex]],FCF[FCFindex]))</f>
        <v>6S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6S</v>
      </c>
      <c r="H142" s="1" t="str">
        <f>INDEX(FCF[MarkTo],MATCH(FCFdata[[#This Row],[FCFindex]],FCF[FCFindex]))</f>
        <v>7Gp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7Gp</v>
      </c>
      <c r="H143" s="1" t="str">
        <f>INDEX(FCF[MarkTo],MATCH(FCFdata[[#This Row],[FCFindex]],FCF[FCFindex]))</f>
        <v>8U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8U</v>
      </c>
      <c r="H144" s="1" t="str">
        <f>INDEX(FCF[MarkTo],MATCH(FCFdata[[#This Row],[FCFindex]],FCF[FCFindex]))</f>
        <v>9Rot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9Rot</v>
      </c>
      <c r="H145" s="1" t="str">
        <f>INDEX(FCF[MarkTo],MATCH(FCFdata[[#This Row],[FCFindex]],FCF[FCFindex]))</f>
        <v>10Ama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1Dig</v>
      </c>
      <c r="H146" s="1" t="str">
        <f>INDEX(FCF[MarkTo],MATCH(FCFdata[[#This Row],[FCFindex]],FCF[FCFindex]))</f>
        <v>(D)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(D)</v>
      </c>
      <c r="H147" s="1" t="str">
        <f>INDEX(FCF[MarkTo],MATCH(FCFdata[[#This Row],[FCFindex]],FCF[FCFindex]))</f>
        <v>(M.1)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(M.1)</v>
      </c>
      <c r="H148" s="1" t="str">
        <f>INDEX(FCF[MarkTo],MATCH(FCFdata[[#This Row],[FCFindex]],FCF[FCFindex]))</f>
        <v>2Oct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2Oct</v>
      </c>
      <c r="H149" s="1" t="str">
        <f>INDEX(FCF[MarkTo],MATCH(FCFdata[[#This Row],[FCFindex]],FCF[FCFindex]))</f>
        <v>3M2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3M2</v>
      </c>
      <c r="H150" s="1" t="str">
        <f>INDEX(FCF[MarkTo],MATCH(FCFdata[[#This Row],[FCFindex]],FCF[FCFindex]))</f>
        <v>M(c)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M(c)</v>
      </c>
      <c r="H151" s="1" t="str">
        <f>INDEX(FCF[MarkTo],MATCH(FCFdata[[#This Row],[FCFindex]],FCF[FCFindex]))</f>
        <v>4P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4P</v>
      </c>
      <c r="H152" s="1" t="str">
        <f>INDEX(FCF[MarkTo],MATCH(FCFdata[[#This Row],[FCFindex]],FCF[FCFindex]))</f>
        <v>5G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5G</v>
      </c>
      <c r="H153" s="1" t="str">
        <f>INDEX(FCF[MarkTo],MATCH(FCFdata[[#This Row],[FCFindex]],FCF[FCFindex]))</f>
        <v>6S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6S</v>
      </c>
      <c r="H154" s="1" t="str">
        <f>INDEX(FCF[MarkTo],MATCH(FCFdata[[#This Row],[FCFindex]],FCF[FCFindex]))</f>
        <v>7Gp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7Gp</v>
      </c>
      <c r="H155" s="1" t="str">
        <f>INDEX(FCF[MarkTo],MATCH(FCFdata[[#This Row],[FCFindex]],FCF[FCFindex]))</f>
        <v>8U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8U</v>
      </c>
      <c r="H156" s="1" t="str">
        <f>INDEX(FCF[MarkTo],MATCH(FCFdata[[#This Row],[FCFindex]],FCF[FCFindex]))</f>
        <v>9Rot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9Rot</v>
      </c>
      <c r="H157" s="1" t="str">
        <f>INDEX(FCF[MarkTo],MATCH(FCFdata[[#This Row],[FCFindex]],FCF[FCFindex]))</f>
        <v>10Ama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1Dig</v>
      </c>
      <c r="H158" s="1" t="str">
        <f>INDEX(FCF[MarkTo],MATCH(FCFdata[[#This Row],[FCFindex]],FCF[FCFindex]))</f>
        <v>(D)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(D)</v>
      </c>
      <c r="H159" s="1" t="str">
        <f>INDEX(FCF[MarkTo],MATCH(FCFdata[[#This Row],[FCFindex]],FCF[FCFindex]))</f>
        <v>(M.1)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(M.1)</v>
      </c>
      <c r="H160" s="1" t="str">
        <f>INDEX(FCF[MarkTo],MATCH(FCFdata[[#This Row],[FCFindex]],FCF[FCFindex]))</f>
        <v>2Oct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2Oct</v>
      </c>
      <c r="H161" s="1" t="str">
        <f>INDEX(FCF[MarkTo],MATCH(FCFdata[[#This Row],[FCFindex]],FCF[FCFindex]))</f>
        <v>3M2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3M2</v>
      </c>
      <c r="H162" s="1" t="str">
        <f>INDEX(FCF[MarkTo],MATCH(FCFdata[[#This Row],[FCFindex]],FCF[FCFindex]))</f>
        <v>M(c)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M(c)</v>
      </c>
      <c r="H163" s="1" t="str">
        <f>INDEX(FCF[MarkTo],MATCH(FCFdata[[#This Row],[FCFindex]],FCF[FCFindex]))</f>
        <v>4P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4P</v>
      </c>
      <c r="H164" s="1" t="str">
        <f>INDEX(FCF[MarkTo],MATCH(FCFdata[[#This Row],[FCFindex]],FCF[FCFindex]))</f>
        <v>5G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5G</v>
      </c>
      <c r="H165" s="1" t="str">
        <f>INDEX(FCF[MarkTo],MATCH(FCFdata[[#This Row],[FCFindex]],FCF[FCFindex]))</f>
        <v>6S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6S</v>
      </c>
      <c r="H166" s="1" t="str">
        <f>INDEX(FCF[MarkTo],MATCH(FCFdata[[#This Row],[FCFindex]],FCF[FCFindex]))</f>
        <v>7Gp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7Gp</v>
      </c>
      <c r="H167" s="1" t="str">
        <f>INDEX(FCF[MarkTo],MATCH(FCFdata[[#This Row],[FCFindex]],FCF[FCFindex]))</f>
        <v>8U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8U</v>
      </c>
      <c r="H168" s="1" t="str">
        <f>INDEX(FCF[MarkTo],MATCH(FCFdata[[#This Row],[FCFindex]],FCF[FCFindex]))</f>
        <v>9Rot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9Rot</v>
      </c>
      <c r="H169" s="1" t="str">
        <f>INDEX(FCF[MarkTo],MATCH(FCFdata[[#This Row],[FCFindex]],FCF[FCFindex]))</f>
        <v>10Ama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(D)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(D)</v>
      </c>
      <c r="H171" s="1" t="str">
        <f>INDEX(FCF[MarkTo],MATCH(FCFdata[[#This Row],[FCFindex]],FCF[FCFindex]))</f>
        <v>(M.1)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(M.1)</v>
      </c>
      <c r="H172" s="1" t="str">
        <f>INDEX(FCF[MarkTo],MATCH(FCFdata[[#This Row],[FCFindex]],FCF[FCFindex]))</f>
        <v>2Oct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3M2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3M2</v>
      </c>
      <c r="H174" s="1" t="str">
        <f>INDEX(FCF[MarkTo],MATCH(FCFdata[[#This Row],[FCFindex]],FCF[FCFindex]))</f>
        <v>M(c)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M(c)</v>
      </c>
      <c r="H175" s="1" t="str">
        <f>INDEX(FCF[MarkTo],MATCH(FCFdata[[#This Row],[FCFindex]],FCF[FCFindex]))</f>
        <v>4P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4P</v>
      </c>
      <c r="H176" s="1" t="str">
        <f>INDEX(FCF[MarkTo],MATCH(FCFdata[[#This Row],[FCFindex]],FCF[FCFindex]))</f>
        <v>5G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5G</v>
      </c>
      <c r="H177" s="1" t="str">
        <f>INDEX(FCF[MarkTo],MATCH(FCFdata[[#This Row],[FCFindex]],FCF[FCFindex]))</f>
        <v>6S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6S</v>
      </c>
      <c r="H178" s="1" t="str">
        <f>INDEX(FCF[MarkTo],MATCH(FCFdata[[#This Row],[FCFindex]],FCF[FCFindex]))</f>
        <v>7Gp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7Gp</v>
      </c>
      <c r="H179" s="1" t="str">
        <f>INDEX(FCF[MarkTo],MATCH(FCFdata[[#This Row],[FCFindex]],FCF[FCFindex]))</f>
        <v>8U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8U</v>
      </c>
      <c r="H180" s="1" t="str">
        <f>INDEX(FCF[MarkTo],MATCH(FCFdata[[#This Row],[FCFindex]],FCF[FCFindex]))</f>
        <v>9Rot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9Rot</v>
      </c>
      <c r="H181" s="1" t="str">
        <f>INDEX(FCF[MarkTo],MATCH(FCFdata[[#This Row],[FCFindex]],FCF[FCFindex]))</f>
        <v>10Ama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1Dig</v>
      </c>
      <c r="H182" s="1" t="str">
        <f>INDEX(FCF[MarkTo],MATCH(FCFdata[[#This Row],[FCFindex]],FCF[FCFindex]))</f>
        <v>(D)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(D)</v>
      </c>
      <c r="H183" s="1" t="str">
        <f>INDEX(FCF[MarkTo],MATCH(FCFdata[[#This Row],[FCFindex]],FCF[FCFindex]))</f>
        <v>(M.1)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(M.1)</v>
      </c>
      <c r="H184" s="1" t="str">
        <f>INDEX(FCF[MarkTo],MATCH(FCFdata[[#This Row],[FCFindex]],FCF[FCFindex]))</f>
        <v>2Oct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2Oct</v>
      </c>
      <c r="H185" s="1" t="str">
        <f>INDEX(FCF[MarkTo],MATCH(FCFdata[[#This Row],[FCFindex]],FCF[FCFindex]))</f>
        <v>3M2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3M2</v>
      </c>
      <c r="H186" s="1" t="str">
        <f>INDEX(FCF[MarkTo],MATCH(FCFdata[[#This Row],[FCFindex]],FCF[FCFindex]))</f>
        <v>M(c)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M(c)</v>
      </c>
      <c r="H187" s="1" t="str">
        <f>INDEX(FCF[MarkTo],MATCH(FCFdata[[#This Row],[FCFindex]],FCF[FCFindex]))</f>
        <v>4P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4P</v>
      </c>
      <c r="H188" s="1" t="str">
        <f>INDEX(FCF[MarkTo],MATCH(FCFdata[[#This Row],[FCFindex]],FCF[FCFindex]))</f>
        <v>5G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5G</v>
      </c>
      <c r="H189" s="1" t="str">
        <f>INDEX(FCF[MarkTo],MATCH(FCFdata[[#This Row],[FCFindex]],FCF[FCFindex]))</f>
        <v>6S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6S</v>
      </c>
      <c r="H190" s="1" t="str">
        <f>INDEX(FCF[MarkTo],MATCH(FCFdata[[#This Row],[FCFindex]],FCF[FCFindex]))</f>
        <v>7Gp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7Gp</v>
      </c>
      <c r="H191" s="1" t="str">
        <f>INDEX(FCF[MarkTo],MATCH(FCFdata[[#This Row],[FCFindex]],FCF[FCFindex]))</f>
        <v>8U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8U</v>
      </c>
      <c r="H192" s="1" t="str">
        <f>INDEX(FCF[MarkTo],MATCH(FCFdata[[#This Row],[FCFindex]],FCF[FCFindex]))</f>
        <v>9Rot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9Rot</v>
      </c>
      <c r="H193" s="1" t="str">
        <f>INDEX(FCF[MarkTo],MATCH(FCFdata[[#This Row],[FCFindex]],FCF[FCFindex]))</f>
        <v>10Ama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1Dig</v>
      </c>
      <c r="H194" s="1" t="str">
        <f>INDEX(FCF[MarkTo],MATCH(FCFdata[[#This Row],[FCFindex]],FCF[FCFindex]))</f>
        <v>(D)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(D)</v>
      </c>
      <c r="H195" s="1" t="str">
        <f>INDEX(FCF[MarkTo],MATCH(FCFdata[[#This Row],[FCFindex]],FCF[FCFindex]))</f>
        <v>(M.1)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(M.1)</v>
      </c>
      <c r="H196" s="1" t="str">
        <f>INDEX(FCF[MarkTo],MATCH(FCFdata[[#This Row],[FCFindex]],FCF[FCFindex]))</f>
        <v>2Oct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2Oct</v>
      </c>
      <c r="H197" s="1" t="str">
        <f>INDEX(FCF[MarkTo],MATCH(FCFdata[[#This Row],[FCFindex]],FCF[FCFindex]))</f>
        <v>3M2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3M2</v>
      </c>
      <c r="H198" s="1" t="str">
        <f>INDEX(FCF[MarkTo],MATCH(FCFdata[[#This Row],[FCFindex]],FCF[FCFindex]))</f>
        <v>M(c)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M(c)</v>
      </c>
      <c r="H199" s="1" t="str">
        <f>INDEX(FCF[MarkTo],MATCH(FCFdata[[#This Row],[FCFindex]],FCF[FCFindex]))</f>
        <v>4P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4P</v>
      </c>
      <c r="H200" s="1" t="str">
        <f>INDEX(FCF[MarkTo],MATCH(FCFdata[[#This Row],[FCFindex]],FCF[FCFindex]))</f>
        <v>5G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5G</v>
      </c>
      <c r="H201" s="1" t="str">
        <f>INDEX(FCF[MarkTo],MATCH(FCFdata[[#This Row],[FCFindex]],FCF[FCFindex]))</f>
        <v>6S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6S</v>
      </c>
      <c r="H202" s="1" t="str">
        <f>INDEX(FCF[MarkTo],MATCH(FCFdata[[#This Row],[FCFindex]],FCF[FCFindex]))</f>
        <v>7Gp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7Gp</v>
      </c>
      <c r="H203" s="1" t="str">
        <f>INDEX(FCF[MarkTo],MATCH(FCFdata[[#This Row],[FCFindex]],FCF[FCFindex]))</f>
        <v>8U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8U</v>
      </c>
      <c r="H204" s="1" t="str">
        <f>INDEX(FCF[MarkTo],MATCH(FCFdata[[#This Row],[FCFindex]],FCF[FCFindex]))</f>
        <v>9Rot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9Rot</v>
      </c>
      <c r="H205" s="1" t="str">
        <f>INDEX(FCF[MarkTo],MATCH(FCFdata[[#This Row],[FCFindex]],FCF[FCFindex]))</f>
        <v>10Ama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1Dig</v>
      </c>
      <c r="H206" s="1" t="str">
        <f>INDEX(FCF[MarkTo],MATCH(FCFdata[[#This Row],[FCFindex]],FCF[FCFindex]))</f>
        <v>(D)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(D)</v>
      </c>
      <c r="H207" s="1" t="str">
        <f>INDEX(FCF[MarkTo],MATCH(FCFdata[[#This Row],[FCFindex]],FCF[FCFindex]))</f>
        <v>(M.1)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(M.1)</v>
      </c>
      <c r="H208" s="1" t="str">
        <f>INDEX(FCF[MarkTo],MATCH(FCFdata[[#This Row],[FCFindex]],FCF[FCFindex]))</f>
        <v>2Oct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2Oct</v>
      </c>
      <c r="H209" s="1" t="str">
        <f>INDEX(FCF[MarkTo],MATCH(FCFdata[[#This Row],[FCFindex]],FCF[FCFindex]))</f>
        <v>3M2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3M2</v>
      </c>
      <c r="H210" s="1" t="str">
        <f>INDEX(FCF[MarkTo],MATCH(FCFdata[[#This Row],[FCFindex]],FCF[FCFindex]))</f>
        <v>M(c)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M(c)</v>
      </c>
      <c r="H211" s="1" t="str">
        <f>INDEX(FCF[MarkTo],MATCH(FCFdata[[#This Row],[FCFindex]],FCF[FCFindex]))</f>
        <v>4P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4P</v>
      </c>
      <c r="H212" s="1" t="str">
        <f>INDEX(FCF[MarkTo],MATCH(FCFdata[[#This Row],[FCFindex]],FCF[FCFindex]))</f>
        <v>5G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5G</v>
      </c>
      <c r="H213" s="1" t="str">
        <f>INDEX(FCF[MarkTo],MATCH(FCFdata[[#This Row],[FCFindex]],FCF[FCFindex]))</f>
        <v>6S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6S</v>
      </c>
      <c r="H214" s="1" t="str">
        <f>INDEX(FCF[MarkTo],MATCH(FCFdata[[#This Row],[FCFindex]],FCF[FCFindex]))</f>
        <v>7Gp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7Gp</v>
      </c>
      <c r="H215" s="1" t="str">
        <f>INDEX(FCF[MarkTo],MATCH(FCFdata[[#This Row],[FCFindex]],FCF[FCFindex]))</f>
        <v>8U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8U</v>
      </c>
      <c r="H216" s="1" t="str">
        <f>INDEX(FCF[MarkTo],MATCH(FCFdata[[#This Row],[FCFindex]],FCF[FCFindex]))</f>
        <v>9Rot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9Rot</v>
      </c>
      <c r="H217" s="1" t="str">
        <f>INDEX(FCF[MarkTo],MATCH(FCFdata[[#This Row],[FCFindex]],FCF[FCFindex]))</f>
        <v>10Ama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1Dig</v>
      </c>
      <c r="H218" s="1" t="str">
        <f>INDEX(FCF[MarkTo],MATCH(FCFdata[[#This Row],[FCFindex]],FCF[FCFindex]))</f>
        <v>(D)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(D)</v>
      </c>
      <c r="H219" s="1" t="str">
        <f>INDEX(FCF[MarkTo],MATCH(FCFdata[[#This Row],[FCFindex]],FCF[FCFindex]))</f>
        <v>(M.1)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(M.1)</v>
      </c>
      <c r="H220" s="1" t="str">
        <f>INDEX(FCF[MarkTo],MATCH(FCFdata[[#This Row],[FCFindex]],FCF[FCFindex]))</f>
        <v>2Oct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2Oct</v>
      </c>
      <c r="H221" s="1" t="str">
        <f>INDEX(FCF[MarkTo],MATCH(FCFdata[[#This Row],[FCFindex]],FCF[FCFindex]))</f>
        <v>3M2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3M2</v>
      </c>
      <c r="H222" s="1" t="str">
        <f>INDEX(FCF[MarkTo],MATCH(FCFdata[[#This Row],[FCFindex]],FCF[FCFindex]))</f>
        <v>M(c)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M(c)</v>
      </c>
      <c r="H223" s="1" t="str">
        <f>INDEX(FCF[MarkTo],MATCH(FCFdata[[#This Row],[FCFindex]],FCF[FCFindex]))</f>
        <v>4P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4P</v>
      </c>
      <c r="H224" s="1" t="str">
        <f>INDEX(FCF[MarkTo],MATCH(FCFdata[[#This Row],[FCFindex]],FCF[FCFindex]))</f>
        <v>5G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5G</v>
      </c>
      <c r="H225" s="1" t="str">
        <f>INDEX(FCF[MarkTo],MATCH(FCFdata[[#This Row],[FCFindex]],FCF[FCFindex]))</f>
        <v>6S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6S</v>
      </c>
      <c r="H226" s="1" t="str">
        <f>INDEX(FCF[MarkTo],MATCH(FCFdata[[#This Row],[FCFindex]],FCF[FCFindex]))</f>
        <v>7Gp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7Gp</v>
      </c>
      <c r="H227" s="1" t="str">
        <f>INDEX(FCF[MarkTo],MATCH(FCFdata[[#This Row],[FCFindex]],FCF[FCFindex]))</f>
        <v>8U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8U</v>
      </c>
      <c r="H228" s="1" t="str">
        <f>INDEX(FCF[MarkTo],MATCH(FCFdata[[#This Row],[FCFindex]],FCF[FCFindex]))</f>
        <v>9Rot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9Rot</v>
      </c>
      <c r="H229" s="1" t="str">
        <f>INDEX(FCF[MarkTo],MATCH(FCFdata[[#This Row],[FCFindex]],FCF[FCFindex]))</f>
        <v>10Ama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1Dig</v>
      </c>
      <c r="H230" s="1" t="str">
        <f>INDEX(FCF[MarkTo],MATCH(FCFdata[[#This Row],[FCFindex]],FCF[FCFindex]))</f>
        <v>(D)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(D)</v>
      </c>
      <c r="H231" s="1" t="str">
        <f>INDEX(FCF[MarkTo],MATCH(FCFdata[[#This Row],[FCFindex]],FCF[FCFindex]))</f>
        <v>(M.1)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(M.1)</v>
      </c>
      <c r="H232" s="1" t="str">
        <f>INDEX(FCF[MarkTo],MATCH(FCFdata[[#This Row],[FCFindex]],FCF[FCFindex]))</f>
        <v>2Oct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2Oct</v>
      </c>
      <c r="H233" s="1" t="str">
        <f>INDEX(FCF[MarkTo],MATCH(FCFdata[[#This Row],[FCFindex]],FCF[FCFindex]))</f>
        <v>3M2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3M2</v>
      </c>
      <c r="H234" s="1" t="str">
        <f>INDEX(FCF[MarkTo],MATCH(FCFdata[[#This Row],[FCFindex]],FCF[FCFindex]))</f>
        <v>M(c)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M(c)</v>
      </c>
      <c r="H235" s="1" t="str">
        <f>INDEX(FCF[MarkTo],MATCH(FCFdata[[#This Row],[FCFindex]],FCF[FCFindex]))</f>
        <v>4P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4P</v>
      </c>
      <c r="H236" s="1" t="str">
        <f>INDEX(FCF[MarkTo],MATCH(FCFdata[[#This Row],[FCFindex]],FCF[FCFindex]))</f>
        <v>5G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5G</v>
      </c>
      <c r="H237" s="1" t="str">
        <f>INDEX(FCF[MarkTo],MATCH(FCFdata[[#This Row],[FCFindex]],FCF[FCFindex]))</f>
        <v>6S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6S</v>
      </c>
      <c r="H238" s="1" t="str">
        <f>INDEX(FCF[MarkTo],MATCH(FCFdata[[#This Row],[FCFindex]],FCF[FCFindex]))</f>
        <v>7Gp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7Gp</v>
      </c>
      <c r="H239" s="1" t="str">
        <f>INDEX(FCF[MarkTo],MATCH(FCFdata[[#This Row],[FCFindex]],FCF[FCFindex]))</f>
        <v>8U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8U</v>
      </c>
      <c r="H240" s="1" t="str">
        <f>INDEX(FCF[MarkTo],MATCH(FCFdata[[#This Row],[FCFindex]],FCF[FCFindex]))</f>
        <v>9Rot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9Rot</v>
      </c>
      <c r="H241" s="1" t="str">
        <f>INDEX(FCF[MarkTo],MATCH(FCFdata[[#This Row],[FCFindex]],FCF[FCFindex]))</f>
        <v>10Ama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1Dig</v>
      </c>
      <c r="H242" s="1" t="str">
        <f>INDEX(FCF[MarkTo],MATCH(FCFdata[[#This Row],[FCFindex]],FCF[FCFindex]))</f>
        <v>(D)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(D)</v>
      </c>
      <c r="H243" s="1" t="str">
        <f>INDEX(FCF[MarkTo],MATCH(FCFdata[[#This Row],[FCFindex]],FCF[FCFindex]))</f>
        <v>(M.1)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(M.1)</v>
      </c>
      <c r="H244" s="1" t="str">
        <f>INDEX(FCF[MarkTo],MATCH(FCFdata[[#This Row],[FCFindex]],FCF[FCFindex]))</f>
        <v>2Oct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2Oct</v>
      </c>
      <c r="H245" s="1" t="str">
        <f>INDEX(FCF[MarkTo],MATCH(FCFdata[[#This Row],[FCFindex]],FCF[FCFindex]))</f>
        <v>3M2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3M2</v>
      </c>
      <c r="H246" s="1" t="str">
        <f>INDEX(FCF[MarkTo],MATCH(FCFdata[[#This Row],[FCFindex]],FCF[FCFindex]))</f>
        <v>M(c)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M(c)</v>
      </c>
      <c r="H247" s="1" t="str">
        <f>INDEX(FCF[MarkTo],MATCH(FCFdata[[#This Row],[FCFindex]],FCF[FCFindex]))</f>
        <v>4P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4P</v>
      </c>
      <c r="H248" s="1" t="str">
        <f>INDEX(FCF[MarkTo],MATCH(FCFdata[[#This Row],[FCFindex]],FCF[FCFindex]))</f>
        <v>5G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5G</v>
      </c>
      <c r="H249" s="1" t="str">
        <f>INDEX(FCF[MarkTo],MATCH(FCFdata[[#This Row],[FCFindex]],FCF[FCFindex]))</f>
        <v>6S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6S</v>
      </c>
      <c r="H250" s="1" t="str">
        <f>INDEX(FCF[MarkTo],MATCH(FCFdata[[#This Row],[FCFindex]],FCF[FCFindex]))</f>
        <v>7Gp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7Gp</v>
      </c>
      <c r="H251" s="1" t="str">
        <f>INDEX(FCF[MarkTo],MATCH(FCFdata[[#This Row],[FCFindex]],FCF[FCFindex]))</f>
        <v>8U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8U</v>
      </c>
      <c r="H252" s="1" t="str">
        <f>INDEX(FCF[MarkTo],MATCH(FCFdata[[#This Row],[FCFindex]],FCF[FCFindex]))</f>
        <v>9Rot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9Rot</v>
      </c>
      <c r="H253" s="1" t="str">
        <f>INDEX(FCF[MarkTo],MATCH(FCFdata[[#This Row],[FCFindex]],FCF[FCFindex]))</f>
        <v>10Ama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(D)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(D)</v>
      </c>
      <c r="H255" s="1" t="str">
        <f>INDEX(FCF[MarkTo],MATCH(FCFdata[[#This Row],[FCFindex]],FCF[FCFindex]))</f>
        <v>(M.1)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(M.1)</v>
      </c>
      <c r="H256" s="1" t="str">
        <f>INDEX(FCF[MarkTo],MATCH(FCFdata[[#This Row],[FCFindex]],FCF[FCFindex]))</f>
        <v>2Oct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3M2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3M2</v>
      </c>
      <c r="H258" s="1" t="str">
        <f>INDEX(FCF[MarkTo],MATCH(FCFdata[[#This Row],[FCFindex]],FCF[FCFindex]))</f>
        <v>M(c)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M(c)</v>
      </c>
      <c r="H259" s="1" t="str">
        <f>INDEX(FCF[MarkTo],MATCH(FCFdata[[#This Row],[FCFindex]],FCF[FCFindex]))</f>
        <v>4P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4P</v>
      </c>
      <c r="H260" s="1" t="str">
        <f>INDEX(FCF[MarkTo],MATCH(FCFdata[[#This Row],[FCFindex]],FCF[FCFindex]))</f>
        <v>5G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5G</v>
      </c>
      <c r="H261" s="1" t="str">
        <f>INDEX(FCF[MarkTo],MATCH(FCFdata[[#This Row],[FCFindex]],FCF[FCFindex]))</f>
        <v>6S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6S</v>
      </c>
      <c r="H262" s="1" t="str">
        <f>INDEX(FCF[MarkTo],MATCH(FCFdata[[#This Row],[FCFindex]],FCF[FCFindex]))</f>
        <v>7Gp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7Gp</v>
      </c>
      <c r="H263" s="1" t="str">
        <f>INDEX(FCF[MarkTo],MATCH(FCFdata[[#This Row],[FCFindex]],FCF[FCFindex]))</f>
        <v>8U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8U</v>
      </c>
      <c r="H264" s="1" t="str">
        <f>INDEX(FCF[MarkTo],MATCH(FCFdata[[#This Row],[FCFindex]],FCF[FCFindex]))</f>
        <v>9Rot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9Rot</v>
      </c>
      <c r="H265" s="1" t="str">
        <f>INDEX(FCF[MarkTo],MATCH(FCFdata[[#This Row],[FCFindex]],FCF[FCFindex]))</f>
        <v>10Ama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(D)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(D)</v>
      </c>
      <c r="H267" s="1" t="str">
        <f>INDEX(FCF[MarkTo],MATCH(FCFdata[[#This Row],[FCFindex]],FCF[FCFindex]))</f>
        <v>(M.1)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(M.1)</v>
      </c>
      <c r="H268" s="1" t="str">
        <f>INDEX(FCF[MarkTo],MATCH(FCFdata[[#This Row],[FCFindex]],FCF[FCFindex]))</f>
        <v>2Oct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2Oct</v>
      </c>
      <c r="H269" s="1" t="str">
        <f>INDEX(FCF[MarkTo],MATCH(FCFdata[[#This Row],[FCFindex]],FCF[FCFindex]))</f>
        <v>3M2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3M2</v>
      </c>
      <c r="H270" s="1" t="str">
        <f>INDEX(FCF[MarkTo],MATCH(FCFdata[[#This Row],[FCFindex]],FCF[FCFindex]))</f>
        <v>M(c)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M(c)</v>
      </c>
      <c r="H271" s="1" t="str">
        <f>INDEX(FCF[MarkTo],MATCH(FCFdata[[#This Row],[FCFindex]],FCF[FCFindex]))</f>
        <v>4P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4P</v>
      </c>
      <c r="H272" s="1" t="str">
        <f>INDEX(FCF[MarkTo],MATCH(FCFdata[[#This Row],[FCFindex]],FCF[FCFindex]))</f>
        <v>5G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5G</v>
      </c>
      <c r="H273" s="1" t="str">
        <f>INDEX(FCF[MarkTo],MATCH(FCFdata[[#This Row],[FCFindex]],FCF[FCFindex]))</f>
        <v>6S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6S</v>
      </c>
      <c r="H274" s="1" t="str">
        <f>INDEX(FCF[MarkTo],MATCH(FCFdata[[#This Row],[FCFindex]],FCF[FCFindex]))</f>
        <v>7Gp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7Gp</v>
      </c>
      <c r="H275" s="1" t="str">
        <f>INDEX(FCF[MarkTo],MATCH(FCFdata[[#This Row],[FCFindex]],FCF[FCFindex]))</f>
        <v>8U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8U</v>
      </c>
      <c r="H276" s="1" t="str">
        <f>INDEX(FCF[MarkTo],MATCH(FCFdata[[#This Row],[FCFindex]],FCF[FCFindex]))</f>
        <v>9Rot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9Rot</v>
      </c>
      <c r="H277" s="1" t="str">
        <f>INDEX(FCF[MarkTo],MATCH(FCFdata[[#This Row],[FCFindex]],FCF[FCFindex]))</f>
        <v>10Ama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1Dig</v>
      </c>
      <c r="H278" s="1" t="str">
        <f>INDEX(FCF[MarkTo],MATCH(FCFdata[[#This Row],[FCFindex]],FCF[FCFindex]))</f>
        <v>(D)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(D)</v>
      </c>
      <c r="H279" s="1" t="str">
        <f>INDEX(FCF[MarkTo],MATCH(FCFdata[[#This Row],[FCFindex]],FCF[FCFindex]))</f>
        <v>(M.1)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(M.1)</v>
      </c>
      <c r="H280" s="1" t="str">
        <f>INDEX(FCF[MarkTo],MATCH(FCFdata[[#This Row],[FCFindex]],FCF[FCFindex]))</f>
        <v>2Oct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2Oct</v>
      </c>
      <c r="H281" s="1" t="str">
        <f>INDEX(FCF[MarkTo],MATCH(FCFdata[[#This Row],[FCFindex]],FCF[FCFindex]))</f>
        <v>3M2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3M2</v>
      </c>
      <c r="H282" s="1" t="str">
        <f>INDEX(FCF[MarkTo],MATCH(FCFdata[[#This Row],[FCFindex]],FCF[FCFindex]))</f>
        <v>M(c)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M(c)</v>
      </c>
      <c r="H283" s="1" t="str">
        <f>INDEX(FCF[MarkTo],MATCH(FCFdata[[#This Row],[FCFindex]],FCF[FCFindex]))</f>
        <v>4P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4P</v>
      </c>
      <c r="H284" s="1" t="str">
        <f>INDEX(FCF[MarkTo],MATCH(FCFdata[[#This Row],[FCFindex]],FCF[FCFindex]))</f>
        <v>5G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5G</v>
      </c>
      <c r="H285" s="1" t="str">
        <f>INDEX(FCF[MarkTo],MATCH(FCFdata[[#This Row],[FCFindex]],FCF[FCFindex]))</f>
        <v>6S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6S</v>
      </c>
      <c r="H286" s="1" t="str">
        <f>INDEX(FCF[MarkTo],MATCH(FCFdata[[#This Row],[FCFindex]],FCF[FCFindex]))</f>
        <v>7Gp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7Gp</v>
      </c>
      <c r="H287" s="1" t="str">
        <f>INDEX(FCF[MarkTo],MATCH(FCFdata[[#This Row],[FCFindex]],FCF[FCFindex]))</f>
        <v>8U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8U</v>
      </c>
      <c r="H288" s="1" t="str">
        <f>INDEX(FCF[MarkTo],MATCH(FCFdata[[#This Row],[FCFindex]],FCF[FCFindex]))</f>
        <v>9Rot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9Rot</v>
      </c>
      <c r="H289" s="1" t="str">
        <f>INDEX(FCF[MarkTo],MATCH(FCFdata[[#This Row],[FCFindex]],FCF[FCFindex]))</f>
        <v>10Ama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1Dig</v>
      </c>
      <c r="H290" s="1" t="str">
        <f>INDEX(FCF[MarkTo],MATCH(FCFdata[[#This Row],[FCFindex]],FCF[FCFindex]))</f>
        <v>(D)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(D)</v>
      </c>
      <c r="H291" s="1" t="str">
        <f>INDEX(FCF[MarkTo],MATCH(FCFdata[[#This Row],[FCFindex]],FCF[FCFindex]))</f>
        <v>(M.1)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(M.1)</v>
      </c>
      <c r="H292" s="1" t="str">
        <f>INDEX(FCF[MarkTo],MATCH(FCFdata[[#This Row],[FCFindex]],FCF[FCFindex]))</f>
        <v>2Oct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2Oct</v>
      </c>
      <c r="H293" s="1" t="str">
        <f>INDEX(FCF[MarkTo],MATCH(FCFdata[[#This Row],[FCFindex]],FCF[FCFindex]))</f>
        <v>3M2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3M2</v>
      </c>
      <c r="H294" s="1" t="str">
        <f>INDEX(FCF[MarkTo],MATCH(FCFdata[[#This Row],[FCFindex]],FCF[FCFindex]))</f>
        <v>M(c)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M(c)</v>
      </c>
      <c r="H295" s="1" t="str">
        <f>INDEX(FCF[MarkTo],MATCH(FCFdata[[#This Row],[FCFindex]],FCF[FCFindex]))</f>
        <v>4P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4P</v>
      </c>
      <c r="H296" s="1" t="str">
        <f>INDEX(FCF[MarkTo],MATCH(FCFdata[[#This Row],[FCFindex]],FCF[FCFindex]))</f>
        <v>5G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5G</v>
      </c>
      <c r="H297" s="1" t="str">
        <f>INDEX(FCF[MarkTo],MATCH(FCFdata[[#This Row],[FCFindex]],FCF[FCFindex]))</f>
        <v>6S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6S</v>
      </c>
      <c r="H298" s="1" t="str">
        <f>INDEX(FCF[MarkTo],MATCH(FCFdata[[#This Row],[FCFindex]],FCF[FCFindex]))</f>
        <v>7Gp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7Gp</v>
      </c>
      <c r="H299" s="1" t="str">
        <f>INDEX(FCF[MarkTo],MATCH(FCFdata[[#This Row],[FCFindex]],FCF[FCFindex]))</f>
        <v>8U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8U</v>
      </c>
      <c r="H300" s="1" t="str">
        <f>INDEX(FCF[MarkTo],MATCH(FCFdata[[#This Row],[FCFindex]],FCF[FCFindex]))</f>
        <v>9Rot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9Rot</v>
      </c>
      <c r="H301" s="1" t="str">
        <f>INDEX(FCF[MarkTo],MATCH(FCFdata[[#This Row],[FCFindex]],FCF[FCFindex]))</f>
        <v>10Ama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1Dig</v>
      </c>
      <c r="H302" s="1" t="str">
        <f>INDEX(FCF[MarkTo],MATCH(FCFdata[[#This Row],[FCFindex]],FCF[FCFindex]))</f>
        <v>(D)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(D)</v>
      </c>
      <c r="H303" s="1" t="str">
        <f>INDEX(FCF[MarkTo],MATCH(FCFdata[[#This Row],[FCFindex]],FCF[FCFindex]))</f>
        <v>(M.1)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(M.1)</v>
      </c>
      <c r="H304" s="1" t="str">
        <f>INDEX(FCF[MarkTo],MATCH(FCFdata[[#This Row],[FCFindex]],FCF[FCFindex]))</f>
        <v>2Oct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2Oct</v>
      </c>
      <c r="H305" s="1" t="str">
        <f>INDEX(FCF[MarkTo],MATCH(FCFdata[[#This Row],[FCFindex]],FCF[FCFindex]))</f>
        <v>3M2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3M2</v>
      </c>
      <c r="H306" s="1" t="str">
        <f>INDEX(FCF[MarkTo],MATCH(FCFdata[[#This Row],[FCFindex]],FCF[FCFindex]))</f>
        <v>M(c)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M(c)</v>
      </c>
      <c r="H307" s="1" t="str">
        <f>INDEX(FCF[MarkTo],MATCH(FCFdata[[#This Row],[FCFindex]],FCF[FCFindex]))</f>
        <v>4P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4P</v>
      </c>
      <c r="H308" s="1" t="str">
        <f>INDEX(FCF[MarkTo],MATCH(FCFdata[[#This Row],[FCFindex]],FCF[FCFindex]))</f>
        <v>5G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5G</v>
      </c>
      <c r="H309" s="1" t="str">
        <f>INDEX(FCF[MarkTo],MATCH(FCFdata[[#This Row],[FCFindex]],FCF[FCFindex]))</f>
        <v>6S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6S</v>
      </c>
      <c r="H310" s="1" t="str">
        <f>INDEX(FCF[MarkTo],MATCH(FCFdata[[#This Row],[FCFindex]],FCF[FCFindex]))</f>
        <v>7Gp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7Gp</v>
      </c>
      <c r="H311" s="1" t="str">
        <f>INDEX(FCF[MarkTo],MATCH(FCFdata[[#This Row],[FCFindex]],FCF[FCFindex]))</f>
        <v>8U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8U</v>
      </c>
      <c r="H312" s="1" t="str">
        <f>INDEX(FCF[MarkTo],MATCH(FCFdata[[#This Row],[FCFindex]],FCF[FCFindex]))</f>
        <v>9Rot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9Rot</v>
      </c>
      <c r="H313" s="1" t="str">
        <f>INDEX(FCF[MarkTo],MATCH(FCFdata[[#This Row],[FCFindex]],FCF[FCFindex]))</f>
        <v>10Ama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1Dig</v>
      </c>
      <c r="H314" s="1" t="str">
        <f>INDEX(FCF[MarkTo],MATCH(FCFdata[[#This Row],[FCFindex]],FCF[FCFindex]))</f>
        <v>(D)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(D)</v>
      </c>
      <c r="H315" s="1" t="str">
        <f>INDEX(FCF[MarkTo],MATCH(FCFdata[[#This Row],[FCFindex]],FCF[FCFindex]))</f>
        <v>(M.1)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(M.1)</v>
      </c>
      <c r="H316" s="1" t="str">
        <f>INDEX(FCF[MarkTo],MATCH(FCFdata[[#This Row],[FCFindex]],FCF[FCFindex]))</f>
        <v>2Oct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2Oct</v>
      </c>
      <c r="H317" s="1" t="str">
        <f>INDEX(FCF[MarkTo],MATCH(FCFdata[[#This Row],[FCFindex]],FCF[FCFindex]))</f>
        <v>3M2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3M2</v>
      </c>
      <c r="H318" s="1" t="str">
        <f>INDEX(FCF[MarkTo],MATCH(FCFdata[[#This Row],[FCFindex]],FCF[FCFindex]))</f>
        <v>M(c)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M(c)</v>
      </c>
      <c r="H319" s="1" t="str">
        <f>INDEX(FCF[MarkTo],MATCH(FCFdata[[#This Row],[FCFindex]],FCF[FCFindex]))</f>
        <v>4P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4P</v>
      </c>
      <c r="H320" s="1" t="str">
        <f>INDEX(FCF[MarkTo],MATCH(FCFdata[[#This Row],[FCFindex]],FCF[FCFindex]))</f>
        <v>5G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5G</v>
      </c>
      <c r="H321" s="1" t="str">
        <f>INDEX(FCF[MarkTo],MATCH(FCFdata[[#This Row],[FCFindex]],FCF[FCFindex]))</f>
        <v>6S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6S</v>
      </c>
      <c r="H322" s="1" t="str">
        <f>INDEX(FCF[MarkTo],MATCH(FCFdata[[#This Row],[FCFindex]],FCF[FCFindex]))</f>
        <v>7Gp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7Gp</v>
      </c>
      <c r="H323" s="1" t="str">
        <f>INDEX(FCF[MarkTo],MATCH(FCFdata[[#This Row],[FCFindex]],FCF[FCFindex]))</f>
        <v>8U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8U</v>
      </c>
      <c r="H324" s="1" t="str">
        <f>INDEX(FCF[MarkTo],MATCH(FCFdata[[#This Row],[FCFindex]],FCF[FCFindex]))</f>
        <v>9Rot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9Rot</v>
      </c>
      <c r="H325" s="1" t="str">
        <f>INDEX(FCF[MarkTo],MATCH(FCFdata[[#This Row],[FCFindex]],FCF[FCFindex]))</f>
        <v>10Ama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1Dig</v>
      </c>
      <c r="H326" s="1" t="str">
        <f>INDEX(FCF[MarkTo],MATCH(FCFdata[[#This Row],[FCFindex]],FCF[FCFindex]))</f>
        <v>(D)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(D)</v>
      </c>
      <c r="H327" s="1" t="str">
        <f>INDEX(FCF[MarkTo],MATCH(FCFdata[[#This Row],[FCFindex]],FCF[FCFindex]))</f>
        <v>(M.1)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(M.1)</v>
      </c>
      <c r="H328" s="1" t="str">
        <f>INDEX(FCF[MarkTo],MATCH(FCFdata[[#This Row],[FCFindex]],FCF[FCFindex]))</f>
        <v>2Oct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3M2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3M2</v>
      </c>
      <c r="H330" s="1" t="str">
        <f>INDEX(FCF[MarkTo],MATCH(FCFdata[[#This Row],[FCFindex]],FCF[FCFindex]))</f>
        <v>M(c)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M(c)</v>
      </c>
      <c r="H331" s="1" t="str">
        <f>INDEX(FCF[MarkTo],MATCH(FCFdata[[#This Row],[FCFindex]],FCF[FCFindex]))</f>
        <v>4P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4P</v>
      </c>
      <c r="H332" s="1" t="str">
        <f>INDEX(FCF[MarkTo],MATCH(FCFdata[[#This Row],[FCFindex]],FCF[FCFindex]))</f>
        <v>5G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5G</v>
      </c>
      <c r="H333" s="1" t="str">
        <f>INDEX(FCF[MarkTo],MATCH(FCFdata[[#This Row],[FCFindex]],FCF[FCFindex]))</f>
        <v>6S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6S</v>
      </c>
      <c r="H334" s="1" t="str">
        <f>INDEX(FCF[MarkTo],MATCH(FCFdata[[#This Row],[FCFindex]],FCF[FCFindex]))</f>
        <v>7Gp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7Gp</v>
      </c>
      <c r="H335" s="1" t="str">
        <f>INDEX(FCF[MarkTo],MATCH(FCFdata[[#This Row],[FCFindex]],FCF[FCFindex]))</f>
        <v>8U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8U</v>
      </c>
      <c r="H336" s="1" t="str">
        <f>INDEX(FCF[MarkTo],MATCH(FCFdata[[#This Row],[FCFindex]],FCF[FCFindex]))</f>
        <v>9Rot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9Rot</v>
      </c>
      <c r="H337" s="1" t="str">
        <f>INDEX(FCF[MarkTo],MATCH(FCFdata[[#This Row],[FCFindex]],FCF[FCFindex]))</f>
        <v>10Ama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(D)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(D)</v>
      </c>
      <c r="H339" s="1" t="str">
        <f>INDEX(FCF[MarkTo],MATCH(FCFdata[[#This Row],[FCFindex]],FCF[FCFindex]))</f>
        <v>(M.1)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(M.1)</v>
      </c>
      <c r="H340" s="1" t="str">
        <f>INDEX(FCF[MarkTo],MATCH(FCFdata[[#This Row],[FCFindex]],FCF[FCFindex]))</f>
        <v>2Oct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3M2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3M2</v>
      </c>
      <c r="H342" s="1" t="str">
        <f>INDEX(FCF[MarkTo],MATCH(FCFdata[[#This Row],[FCFindex]],FCF[FCFindex]))</f>
        <v>M(c)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M(c)</v>
      </c>
      <c r="H343" s="1" t="str">
        <f>INDEX(FCF[MarkTo],MATCH(FCFdata[[#This Row],[FCFindex]],FCF[FCFindex]))</f>
        <v>4P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4P</v>
      </c>
      <c r="H344" s="1" t="str">
        <f>INDEX(FCF[MarkTo],MATCH(FCFdata[[#This Row],[FCFindex]],FCF[FCFindex]))</f>
        <v>5G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5G</v>
      </c>
      <c r="H345" s="1" t="str">
        <f>INDEX(FCF[MarkTo],MATCH(FCFdata[[#This Row],[FCFindex]],FCF[FCFindex]))</f>
        <v>6S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6S</v>
      </c>
      <c r="H346" s="1" t="str">
        <f>INDEX(FCF[MarkTo],MATCH(FCFdata[[#This Row],[FCFindex]],FCF[FCFindex]))</f>
        <v>7Gp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7Gp</v>
      </c>
      <c r="H347" s="1" t="str">
        <f>INDEX(FCF[MarkTo],MATCH(FCFdata[[#This Row],[FCFindex]],FCF[FCFindex]))</f>
        <v>8U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8U</v>
      </c>
      <c r="H348" s="1" t="str">
        <f>INDEX(FCF[MarkTo],MATCH(FCFdata[[#This Row],[FCFindex]],FCF[FCFindex]))</f>
        <v>9Rot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9Rot</v>
      </c>
      <c r="H349" s="1" t="str">
        <f>INDEX(FCF[MarkTo],MATCH(FCFdata[[#This Row],[FCFindex]],FCF[FCFindex]))</f>
        <v>10Ama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1Dig</v>
      </c>
      <c r="H350" s="1" t="str">
        <f>INDEX(FCF[MarkTo],MATCH(FCFdata[[#This Row],[FCFindex]],FCF[FCFindex]))</f>
        <v>(D)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(D)</v>
      </c>
      <c r="H351" s="1" t="str">
        <f>INDEX(FCF[MarkTo],MATCH(FCFdata[[#This Row],[FCFindex]],FCF[FCFindex]))</f>
        <v>(M.1)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(M.1)</v>
      </c>
      <c r="H352" s="1" t="str">
        <f>INDEX(FCF[MarkTo],MATCH(FCFdata[[#This Row],[FCFindex]],FCF[FCFindex]))</f>
        <v>2Oct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2Oct</v>
      </c>
      <c r="H353" s="1" t="str">
        <f>INDEX(FCF[MarkTo],MATCH(FCFdata[[#This Row],[FCFindex]],FCF[FCFindex]))</f>
        <v>3M2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3M2</v>
      </c>
      <c r="H354" s="1" t="str">
        <f>INDEX(FCF[MarkTo],MATCH(FCFdata[[#This Row],[FCFindex]],FCF[FCFindex]))</f>
        <v>M(c)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M(c)</v>
      </c>
      <c r="H355" s="1" t="str">
        <f>INDEX(FCF[MarkTo],MATCH(FCFdata[[#This Row],[FCFindex]],FCF[FCFindex]))</f>
        <v>4P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4P</v>
      </c>
      <c r="H356" s="1" t="str">
        <f>INDEX(FCF[MarkTo],MATCH(FCFdata[[#This Row],[FCFindex]],FCF[FCFindex]))</f>
        <v>5G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5G</v>
      </c>
      <c r="H357" s="1" t="str">
        <f>INDEX(FCF[MarkTo],MATCH(FCFdata[[#This Row],[FCFindex]],FCF[FCFindex]))</f>
        <v>6S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6S</v>
      </c>
      <c r="H358" s="1" t="str">
        <f>INDEX(FCF[MarkTo],MATCH(FCFdata[[#This Row],[FCFindex]],FCF[FCFindex]))</f>
        <v>7Gp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7Gp</v>
      </c>
      <c r="H359" s="1" t="str">
        <f>INDEX(FCF[MarkTo],MATCH(FCFdata[[#This Row],[FCFindex]],FCF[FCFindex]))</f>
        <v>8U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8U</v>
      </c>
      <c r="H360" s="1" t="str">
        <f>INDEX(FCF[MarkTo],MATCH(FCFdata[[#This Row],[FCFindex]],FCF[FCFindex]))</f>
        <v>9Rot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9Rot</v>
      </c>
      <c r="H361" s="1" t="str">
        <f>INDEX(FCF[MarkTo],MATCH(FCFdata[[#This Row],[FCFindex]],FCF[FCFindex]))</f>
        <v>10Ama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1Dig</v>
      </c>
      <c r="H362" s="1" t="str">
        <f>INDEX(FCF[MarkTo],MATCH(FCFdata[[#This Row],[FCFindex]],FCF[FCFindex]))</f>
        <v>(D)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(D)</v>
      </c>
      <c r="H363" s="1" t="str">
        <f>INDEX(FCF[MarkTo],MATCH(FCFdata[[#This Row],[FCFindex]],FCF[FCFindex]))</f>
        <v>(M.1)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(M.1)</v>
      </c>
      <c r="H364" s="1" t="str">
        <f>INDEX(FCF[MarkTo],MATCH(FCFdata[[#This Row],[FCFindex]],FCF[FCFindex]))</f>
        <v>2Oct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2Oct</v>
      </c>
      <c r="H365" s="1" t="str">
        <f>INDEX(FCF[MarkTo],MATCH(FCFdata[[#This Row],[FCFindex]],FCF[FCFindex]))</f>
        <v>3M2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3M2</v>
      </c>
      <c r="H366" s="1" t="str">
        <f>INDEX(FCF[MarkTo],MATCH(FCFdata[[#This Row],[FCFindex]],FCF[FCFindex]))</f>
        <v>M(c)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M(c)</v>
      </c>
      <c r="H367" s="1" t="str">
        <f>INDEX(FCF[MarkTo],MATCH(FCFdata[[#This Row],[FCFindex]],FCF[FCFindex]))</f>
        <v>4P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4P</v>
      </c>
      <c r="H368" s="1" t="str">
        <f>INDEX(FCF[MarkTo],MATCH(FCFdata[[#This Row],[FCFindex]],FCF[FCFindex]))</f>
        <v>5G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5G</v>
      </c>
      <c r="H369" s="1" t="str">
        <f>INDEX(FCF[MarkTo],MATCH(FCFdata[[#This Row],[FCFindex]],FCF[FCFindex]))</f>
        <v>6S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6S</v>
      </c>
      <c r="H370" s="1" t="str">
        <f>INDEX(FCF[MarkTo],MATCH(FCFdata[[#This Row],[FCFindex]],FCF[FCFindex]))</f>
        <v>7Gp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7Gp</v>
      </c>
      <c r="H371" s="1" t="str">
        <f>INDEX(FCF[MarkTo],MATCH(FCFdata[[#This Row],[FCFindex]],FCF[FCFindex]))</f>
        <v>8U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8U</v>
      </c>
      <c r="H372" s="1" t="str">
        <f>INDEX(FCF[MarkTo],MATCH(FCFdata[[#This Row],[FCFindex]],FCF[FCFindex]))</f>
        <v>9Rot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9Rot</v>
      </c>
      <c r="H373" s="1" t="str">
        <f>INDEX(FCF[MarkTo],MATCH(FCFdata[[#This Row],[FCFindex]],FCF[FCFindex]))</f>
        <v>10Ama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1Dig</v>
      </c>
      <c r="H374" s="1" t="str">
        <f>INDEX(FCF[MarkTo],MATCH(FCFdata[[#This Row],[FCFindex]],FCF[FCFindex]))</f>
        <v>(D)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(D)</v>
      </c>
      <c r="H375" s="1" t="str">
        <f>INDEX(FCF[MarkTo],MATCH(FCFdata[[#This Row],[FCFindex]],FCF[FCFindex]))</f>
        <v>(M.1)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(M.1)</v>
      </c>
      <c r="H376" s="1" t="str">
        <f>INDEX(FCF[MarkTo],MATCH(FCFdata[[#This Row],[FCFindex]],FCF[FCFindex]))</f>
        <v>2Oct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2Oct</v>
      </c>
      <c r="H377" s="1" t="str">
        <f>INDEX(FCF[MarkTo],MATCH(FCFdata[[#This Row],[FCFindex]],FCF[FCFindex]))</f>
        <v>3M2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3M2</v>
      </c>
      <c r="H378" s="1" t="str">
        <f>INDEX(FCF[MarkTo],MATCH(FCFdata[[#This Row],[FCFindex]],FCF[FCFindex]))</f>
        <v>M(c)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M(c)</v>
      </c>
      <c r="H379" s="1" t="str">
        <f>INDEX(FCF[MarkTo],MATCH(FCFdata[[#This Row],[FCFindex]],FCF[FCFindex]))</f>
        <v>4P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4P</v>
      </c>
      <c r="H380" s="1" t="str">
        <f>INDEX(FCF[MarkTo],MATCH(FCFdata[[#This Row],[FCFindex]],FCF[FCFindex]))</f>
        <v>5G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5G</v>
      </c>
      <c r="H381" s="1" t="str">
        <f>INDEX(FCF[MarkTo],MATCH(FCFdata[[#This Row],[FCFindex]],FCF[FCFindex]))</f>
        <v>6S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6S</v>
      </c>
      <c r="H382" s="1" t="str">
        <f>INDEX(FCF[MarkTo],MATCH(FCFdata[[#This Row],[FCFindex]],FCF[FCFindex]))</f>
        <v>7Gp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7Gp</v>
      </c>
      <c r="H383" s="1" t="str">
        <f>INDEX(FCF[MarkTo],MATCH(FCFdata[[#This Row],[FCFindex]],FCF[FCFindex]))</f>
        <v>8U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8U</v>
      </c>
      <c r="H384" s="1" t="str">
        <f>INDEX(FCF[MarkTo],MATCH(FCFdata[[#This Row],[FCFindex]],FCF[FCFindex]))</f>
        <v>9Rot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9Rot</v>
      </c>
      <c r="H385" s="1" t="str">
        <f>INDEX(FCF[MarkTo],MATCH(FCFdata[[#This Row],[FCFindex]],FCF[FCFindex]))</f>
        <v>10Ama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1Dig</v>
      </c>
      <c r="H386" s="1" t="str">
        <f>INDEX(FCF[MarkTo],MATCH(FCFdata[[#This Row],[FCFindex]],FCF[FCFindex]))</f>
        <v>(D)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(D)</v>
      </c>
      <c r="H387" s="1" t="str">
        <f>INDEX(FCF[MarkTo],MATCH(FCFdata[[#This Row],[FCFindex]],FCF[FCFindex]))</f>
        <v>(M.1)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(M.1)</v>
      </c>
      <c r="H388" s="1" t="str">
        <f>INDEX(FCF[MarkTo],MATCH(FCFdata[[#This Row],[FCFindex]],FCF[FCFindex]))</f>
        <v>2Oct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2Oct</v>
      </c>
      <c r="H389" s="1" t="str">
        <f>INDEX(FCF[MarkTo],MATCH(FCFdata[[#This Row],[FCFindex]],FCF[FCFindex]))</f>
        <v>3M2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3M2</v>
      </c>
      <c r="H390" s="1" t="str">
        <f>INDEX(FCF[MarkTo],MATCH(FCFdata[[#This Row],[FCFindex]],FCF[FCFindex]))</f>
        <v>M(c)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M(c)</v>
      </c>
      <c r="H391" s="1" t="str">
        <f>INDEX(FCF[MarkTo],MATCH(FCFdata[[#This Row],[FCFindex]],FCF[FCFindex]))</f>
        <v>4P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4P</v>
      </c>
      <c r="H392" s="1" t="str">
        <f>INDEX(FCF[MarkTo],MATCH(FCFdata[[#This Row],[FCFindex]],FCF[FCFindex]))</f>
        <v>5G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5G</v>
      </c>
      <c r="H393" s="1" t="str">
        <f>INDEX(FCF[MarkTo],MATCH(FCFdata[[#This Row],[FCFindex]],FCF[FCFindex]))</f>
        <v>6S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6S</v>
      </c>
      <c r="H394" s="1" t="str">
        <f>INDEX(FCF[MarkTo],MATCH(FCFdata[[#This Row],[FCFindex]],FCF[FCFindex]))</f>
        <v>7Gp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7Gp</v>
      </c>
      <c r="H395" s="1" t="str">
        <f>INDEX(FCF[MarkTo],MATCH(FCFdata[[#This Row],[FCFindex]],FCF[FCFindex]))</f>
        <v>8U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8U</v>
      </c>
      <c r="H396" s="1" t="str">
        <f>INDEX(FCF[MarkTo],MATCH(FCFdata[[#This Row],[FCFindex]],FCF[FCFindex]))</f>
        <v>9Rot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9Rot</v>
      </c>
      <c r="H397" s="1" t="str">
        <f>INDEX(FCF[MarkTo],MATCH(FCFdata[[#This Row],[FCFindex]],FCF[FCFindex]))</f>
        <v>10Ama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1Dig</v>
      </c>
      <c r="H398" s="1" t="str">
        <f>INDEX(FCF[MarkTo],MATCH(FCFdata[[#This Row],[FCFindex]],FCF[FCFindex]))</f>
        <v>(D)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(D)</v>
      </c>
      <c r="H399" s="1" t="str">
        <f>INDEX(FCF[MarkTo],MATCH(FCFdata[[#This Row],[FCFindex]],FCF[FCFindex]))</f>
        <v>(M.1)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(M.1)</v>
      </c>
      <c r="H400" s="1" t="str">
        <f>INDEX(FCF[MarkTo],MATCH(FCFdata[[#This Row],[FCFindex]],FCF[FCFindex]))</f>
        <v>2Oct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2Oct</v>
      </c>
      <c r="H401" s="1" t="str">
        <f>INDEX(FCF[MarkTo],MATCH(FCFdata[[#This Row],[FCFindex]],FCF[FCFindex]))</f>
        <v>3M2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3M2</v>
      </c>
      <c r="H402" s="1" t="str">
        <f>INDEX(FCF[MarkTo],MATCH(FCFdata[[#This Row],[FCFindex]],FCF[FCFindex]))</f>
        <v>M(c)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M(c)</v>
      </c>
      <c r="H403" s="1" t="str">
        <f>INDEX(FCF[MarkTo],MATCH(FCFdata[[#This Row],[FCFindex]],FCF[FCFindex]))</f>
        <v>4P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4P</v>
      </c>
      <c r="H404" s="1" t="str">
        <f>INDEX(FCF[MarkTo],MATCH(FCFdata[[#This Row],[FCFindex]],FCF[FCFindex]))</f>
        <v>5G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5G</v>
      </c>
      <c r="H405" s="1" t="str">
        <f>INDEX(FCF[MarkTo],MATCH(FCFdata[[#This Row],[FCFindex]],FCF[FCFindex]))</f>
        <v>6S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6S</v>
      </c>
      <c r="H406" s="1" t="str">
        <f>INDEX(FCF[MarkTo],MATCH(FCFdata[[#This Row],[FCFindex]],FCF[FCFindex]))</f>
        <v>7Gp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7Gp</v>
      </c>
      <c r="H407" s="1" t="str">
        <f>INDEX(FCF[MarkTo],MATCH(FCFdata[[#This Row],[FCFindex]],FCF[FCFindex]))</f>
        <v>8U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8U</v>
      </c>
      <c r="H408" s="1" t="str">
        <f>INDEX(FCF[MarkTo],MATCH(FCFdata[[#This Row],[FCFindex]],FCF[FCFindex]))</f>
        <v>9Rot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9Rot</v>
      </c>
      <c r="H409" s="1" t="str">
        <f>INDEX(FCF[MarkTo],MATCH(FCFdata[[#This Row],[FCFindex]],FCF[FCFindex]))</f>
        <v>10Ama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1Dig</v>
      </c>
      <c r="H410" s="1" t="str">
        <f>INDEX(FCF[MarkTo],MATCH(FCFdata[[#This Row],[FCFindex]],FCF[FCFindex]))</f>
        <v>(D)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(D)</v>
      </c>
      <c r="H411" s="1" t="str">
        <f>INDEX(FCF[MarkTo],MATCH(FCFdata[[#This Row],[FCFindex]],FCF[FCFindex]))</f>
        <v>(M.1)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(M.1)</v>
      </c>
      <c r="H412" s="1" t="str">
        <f>INDEX(FCF[MarkTo],MATCH(FCFdata[[#This Row],[FCFindex]],FCF[FCFindex]))</f>
        <v>2Oct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2Oct</v>
      </c>
      <c r="H413" s="1" t="str">
        <f>INDEX(FCF[MarkTo],MATCH(FCFdata[[#This Row],[FCFindex]],FCF[FCFindex]))</f>
        <v>3M2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3M2</v>
      </c>
      <c r="H414" s="1" t="str">
        <f>INDEX(FCF[MarkTo],MATCH(FCFdata[[#This Row],[FCFindex]],FCF[FCFindex]))</f>
        <v>M(c)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M(c)</v>
      </c>
      <c r="H415" s="1" t="str">
        <f>INDEX(FCF[MarkTo],MATCH(FCFdata[[#This Row],[FCFindex]],FCF[FCFindex]))</f>
        <v>4P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4P</v>
      </c>
      <c r="H416" s="1" t="str">
        <f>INDEX(FCF[MarkTo],MATCH(FCFdata[[#This Row],[FCFindex]],FCF[FCFindex]))</f>
        <v>5G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5G</v>
      </c>
      <c r="H417" s="1" t="str">
        <f>INDEX(FCF[MarkTo],MATCH(FCFdata[[#This Row],[FCFindex]],FCF[FCFindex]))</f>
        <v>6S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6S</v>
      </c>
      <c r="H418" s="1" t="str">
        <f>INDEX(FCF[MarkTo],MATCH(FCFdata[[#This Row],[FCFindex]],FCF[FCFindex]))</f>
        <v>7Gp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7Gp</v>
      </c>
      <c r="H419" s="1" t="str">
        <f>INDEX(FCF[MarkTo],MATCH(FCFdata[[#This Row],[FCFindex]],FCF[FCFindex]))</f>
        <v>8U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8U</v>
      </c>
      <c r="H420" s="1" t="str">
        <f>INDEX(FCF[MarkTo],MATCH(FCFdata[[#This Row],[FCFindex]],FCF[FCFindex]))</f>
        <v>9Rot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9Rot</v>
      </c>
      <c r="H421" s="1" t="str">
        <f>INDEX(FCF[MarkTo],MATCH(FCFdata[[#This Row],[FCFindex]],FCF[FCFindex]))</f>
        <v>10Ama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(D)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(D)</v>
      </c>
      <c r="H423" s="1" t="str">
        <f>INDEX(FCF[MarkTo],MATCH(FCFdata[[#This Row],[FCFindex]],FCF[FCFindex]))</f>
        <v>(M.1)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(M.1)</v>
      </c>
      <c r="H424" s="1" t="str">
        <f>INDEX(FCF[MarkTo],MATCH(FCFdata[[#This Row],[FCFindex]],FCF[FCFindex]))</f>
        <v>2Oct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3M2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3M2</v>
      </c>
      <c r="H426" s="1" t="str">
        <f>INDEX(FCF[MarkTo],MATCH(FCFdata[[#This Row],[FCFindex]],FCF[FCFindex]))</f>
        <v>M(c)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M(c)</v>
      </c>
      <c r="H427" s="1" t="str">
        <f>INDEX(FCF[MarkTo],MATCH(FCFdata[[#This Row],[FCFindex]],FCF[FCFindex]))</f>
        <v>4P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4P</v>
      </c>
      <c r="H428" s="1" t="str">
        <f>INDEX(FCF[MarkTo],MATCH(FCFdata[[#This Row],[FCFindex]],FCF[FCFindex]))</f>
        <v>5G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5G</v>
      </c>
      <c r="H429" s="1" t="str">
        <f>INDEX(FCF[MarkTo],MATCH(FCFdata[[#This Row],[FCFindex]],FCF[FCFindex]))</f>
        <v>6S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6S</v>
      </c>
      <c r="H430" s="1" t="str">
        <f>INDEX(FCF[MarkTo],MATCH(FCFdata[[#This Row],[FCFindex]],FCF[FCFindex]))</f>
        <v>7Gp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7Gp</v>
      </c>
      <c r="H431" s="1" t="str">
        <f>INDEX(FCF[MarkTo],MATCH(FCFdata[[#This Row],[FCFindex]],FCF[FCFindex]))</f>
        <v>8U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8U</v>
      </c>
      <c r="H432" s="1" t="str">
        <f>INDEX(FCF[MarkTo],MATCH(FCFdata[[#This Row],[FCFindex]],FCF[FCFindex]))</f>
        <v>9Rot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9Rot</v>
      </c>
      <c r="H433" s="1" t="str">
        <f>INDEX(FCF[MarkTo],MATCH(FCFdata[[#This Row],[FCFindex]],FCF[FCFindex]))</f>
        <v>10Ama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1Dig</v>
      </c>
      <c r="H434" s="1" t="str">
        <f>INDEX(FCF[MarkTo],MATCH(FCFdata[[#This Row],[FCFindex]],FCF[FCFindex]))</f>
        <v>(D)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(D)</v>
      </c>
      <c r="H435" s="1" t="str">
        <f>INDEX(FCF[MarkTo],MATCH(FCFdata[[#This Row],[FCFindex]],FCF[FCFindex]))</f>
        <v>(M.1)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(M.1)</v>
      </c>
      <c r="H436" s="1" t="str">
        <f>INDEX(FCF[MarkTo],MATCH(FCFdata[[#This Row],[FCFindex]],FCF[FCFindex]))</f>
        <v>2Oct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2Oct</v>
      </c>
      <c r="H437" s="1" t="str">
        <f>INDEX(FCF[MarkTo],MATCH(FCFdata[[#This Row],[FCFindex]],FCF[FCFindex]))</f>
        <v>3M2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3M2</v>
      </c>
      <c r="H438" s="1" t="str">
        <f>INDEX(FCF[MarkTo],MATCH(FCFdata[[#This Row],[FCFindex]],FCF[FCFindex]))</f>
        <v>M(c)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M(c)</v>
      </c>
      <c r="H439" s="1" t="str">
        <f>INDEX(FCF[MarkTo],MATCH(FCFdata[[#This Row],[FCFindex]],FCF[FCFindex]))</f>
        <v>4P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4P</v>
      </c>
      <c r="H440" s="1" t="str">
        <f>INDEX(FCF[MarkTo],MATCH(FCFdata[[#This Row],[FCFindex]],FCF[FCFindex]))</f>
        <v>5G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5G</v>
      </c>
      <c r="H441" s="1" t="str">
        <f>INDEX(FCF[MarkTo],MATCH(FCFdata[[#This Row],[FCFindex]],FCF[FCFindex]))</f>
        <v>6S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6S</v>
      </c>
      <c r="H442" s="1" t="str">
        <f>INDEX(FCF[MarkTo],MATCH(FCFdata[[#This Row],[FCFindex]],FCF[FCFindex]))</f>
        <v>7Gp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7Gp</v>
      </c>
      <c r="H443" s="1" t="str">
        <f>INDEX(FCF[MarkTo],MATCH(FCFdata[[#This Row],[FCFindex]],FCF[FCFindex]))</f>
        <v>8U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8U</v>
      </c>
      <c r="H444" s="1" t="str">
        <f>INDEX(FCF[MarkTo],MATCH(FCFdata[[#This Row],[FCFindex]],FCF[FCFindex]))</f>
        <v>9Rot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9Rot</v>
      </c>
      <c r="H445" s="1" t="str">
        <f>INDEX(FCF[MarkTo],MATCH(FCFdata[[#This Row],[FCFindex]],FCF[FCFindex]))</f>
        <v>10Ama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1Dig</v>
      </c>
      <c r="H446" s="1" t="str">
        <f>INDEX(FCF[MarkTo],MATCH(FCFdata[[#This Row],[FCFindex]],FCF[FCFindex]))</f>
        <v>(D)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(D)</v>
      </c>
      <c r="H447" s="1" t="str">
        <f>INDEX(FCF[MarkTo],MATCH(FCFdata[[#This Row],[FCFindex]],FCF[FCFindex]))</f>
        <v>(M.1)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(M.1)</v>
      </c>
      <c r="H448" s="1" t="str">
        <f>INDEX(FCF[MarkTo],MATCH(FCFdata[[#This Row],[FCFindex]],FCF[FCFindex]))</f>
        <v>2Oct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2Oct</v>
      </c>
      <c r="H449" s="1" t="str">
        <f>INDEX(FCF[MarkTo],MATCH(FCFdata[[#This Row],[FCFindex]],FCF[FCFindex]))</f>
        <v>3M2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3M2</v>
      </c>
      <c r="H450" s="1" t="str">
        <f>INDEX(FCF[MarkTo],MATCH(FCFdata[[#This Row],[FCFindex]],FCF[FCFindex]))</f>
        <v>M(c)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M(c)</v>
      </c>
      <c r="H451" s="1" t="str">
        <f>INDEX(FCF[MarkTo],MATCH(FCFdata[[#This Row],[FCFindex]],FCF[FCFindex]))</f>
        <v>4P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4P</v>
      </c>
      <c r="H452" s="1" t="str">
        <f>INDEX(FCF[MarkTo],MATCH(FCFdata[[#This Row],[FCFindex]],FCF[FCFindex]))</f>
        <v>5G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5G</v>
      </c>
      <c r="H453" s="1" t="str">
        <f>INDEX(FCF[MarkTo],MATCH(FCFdata[[#This Row],[FCFindex]],FCF[FCFindex]))</f>
        <v>6S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6S</v>
      </c>
      <c r="H454" s="1" t="str">
        <f>INDEX(FCF[MarkTo],MATCH(FCFdata[[#This Row],[FCFindex]],FCF[FCFindex]))</f>
        <v>7Gp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7Gp</v>
      </c>
      <c r="H455" s="1" t="str">
        <f>INDEX(FCF[MarkTo],MATCH(FCFdata[[#This Row],[FCFindex]],FCF[FCFindex]))</f>
        <v>8U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8U</v>
      </c>
      <c r="H456" s="1" t="str">
        <f>INDEX(FCF[MarkTo],MATCH(FCFdata[[#This Row],[FCFindex]],FCF[FCFindex]))</f>
        <v>9Rot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9Rot</v>
      </c>
      <c r="H457" s="1" t="str">
        <f>INDEX(FCF[MarkTo],MATCH(FCFdata[[#This Row],[FCFindex]],FCF[FCFindex]))</f>
        <v>10Ama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1Dig</v>
      </c>
      <c r="H458" s="1" t="str">
        <f>INDEX(FCF[MarkTo],MATCH(FCFdata[[#This Row],[FCFindex]],FCF[FCFindex]))</f>
        <v>(D)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(D)</v>
      </c>
      <c r="H459" s="1" t="str">
        <f>INDEX(FCF[MarkTo],MATCH(FCFdata[[#This Row],[FCFindex]],FCF[FCFindex]))</f>
        <v>(M.1)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(M.1)</v>
      </c>
      <c r="H460" s="1" t="str">
        <f>INDEX(FCF[MarkTo],MATCH(FCFdata[[#This Row],[FCFindex]],FCF[FCFindex]))</f>
        <v>2Oct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2Oct</v>
      </c>
      <c r="H461" s="1" t="str">
        <f>INDEX(FCF[MarkTo],MATCH(FCFdata[[#This Row],[FCFindex]],FCF[FCFindex]))</f>
        <v>3M2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3M2</v>
      </c>
      <c r="H462" s="1" t="str">
        <f>INDEX(FCF[MarkTo],MATCH(FCFdata[[#This Row],[FCFindex]],FCF[FCFindex]))</f>
        <v>M(c)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M(c)</v>
      </c>
      <c r="H463" s="1" t="str">
        <f>INDEX(FCF[MarkTo],MATCH(FCFdata[[#This Row],[FCFindex]],FCF[FCFindex]))</f>
        <v>4P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4P</v>
      </c>
      <c r="H464" s="1" t="str">
        <f>INDEX(FCF[MarkTo],MATCH(FCFdata[[#This Row],[FCFindex]],FCF[FCFindex]))</f>
        <v>5G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5G</v>
      </c>
      <c r="H465" s="1" t="str">
        <f>INDEX(FCF[MarkTo],MATCH(FCFdata[[#This Row],[FCFindex]],FCF[FCFindex]))</f>
        <v>6S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6S</v>
      </c>
      <c r="H466" s="1" t="str">
        <f>INDEX(FCF[MarkTo],MATCH(FCFdata[[#This Row],[FCFindex]],FCF[FCFindex]))</f>
        <v>7Gp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7Gp</v>
      </c>
      <c r="H467" s="1" t="str">
        <f>INDEX(FCF[MarkTo],MATCH(FCFdata[[#This Row],[FCFindex]],FCF[FCFindex]))</f>
        <v>8U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8U</v>
      </c>
      <c r="H468" s="1" t="str">
        <f>INDEX(FCF[MarkTo],MATCH(FCFdata[[#This Row],[FCFindex]],FCF[FCFindex]))</f>
        <v>9Rot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9Rot</v>
      </c>
      <c r="H469" s="1" t="str">
        <f>INDEX(FCF[MarkTo],MATCH(FCFdata[[#This Row],[FCFindex]],FCF[FCFindex]))</f>
        <v>10Ama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1Dig</v>
      </c>
      <c r="H470" s="1" t="str">
        <f>INDEX(FCF[MarkTo],MATCH(FCFdata[[#This Row],[FCFindex]],FCF[FCFindex]))</f>
        <v>(D)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(D)</v>
      </c>
      <c r="H471" s="1" t="str">
        <f>INDEX(FCF[MarkTo],MATCH(FCFdata[[#This Row],[FCFindex]],FCF[FCFindex]))</f>
        <v>(M.1)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(M.1)</v>
      </c>
      <c r="H472" s="1" t="str">
        <f>INDEX(FCF[MarkTo],MATCH(FCFdata[[#This Row],[FCFindex]],FCF[FCFindex]))</f>
        <v>2Oct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2Oct</v>
      </c>
      <c r="H473" s="1" t="str">
        <f>INDEX(FCF[MarkTo],MATCH(FCFdata[[#This Row],[FCFindex]],FCF[FCFindex]))</f>
        <v>3M2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3M2</v>
      </c>
      <c r="H474" s="1" t="str">
        <f>INDEX(FCF[MarkTo],MATCH(FCFdata[[#This Row],[FCFindex]],FCF[FCFindex]))</f>
        <v>M(c)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M(c)</v>
      </c>
      <c r="H475" s="1" t="str">
        <f>INDEX(FCF[MarkTo],MATCH(FCFdata[[#This Row],[FCFindex]],FCF[FCFindex]))</f>
        <v>4P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4P</v>
      </c>
      <c r="H476" s="1" t="str">
        <f>INDEX(FCF[MarkTo],MATCH(FCFdata[[#This Row],[FCFindex]],FCF[FCFindex]))</f>
        <v>5G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5G</v>
      </c>
      <c r="H477" s="1" t="str">
        <f>INDEX(FCF[MarkTo],MATCH(FCFdata[[#This Row],[FCFindex]],FCF[FCFindex]))</f>
        <v>6S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6S</v>
      </c>
      <c r="H478" s="1" t="str">
        <f>INDEX(FCF[MarkTo],MATCH(FCFdata[[#This Row],[FCFindex]],FCF[FCFindex]))</f>
        <v>7Gp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7Gp</v>
      </c>
      <c r="H479" s="1" t="str">
        <f>INDEX(FCF[MarkTo],MATCH(FCFdata[[#This Row],[FCFindex]],FCF[FCFindex]))</f>
        <v>8U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8U</v>
      </c>
      <c r="H480" s="1" t="str">
        <f>INDEX(FCF[MarkTo],MATCH(FCFdata[[#This Row],[FCFindex]],FCF[FCFindex]))</f>
        <v>9Rot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9Rot</v>
      </c>
      <c r="H481" s="1" t="str">
        <f>INDEX(FCF[MarkTo],MATCH(FCFdata[[#This Row],[FCFindex]],FCF[FCFindex]))</f>
        <v>10Ama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1Dig</v>
      </c>
      <c r="H482" s="1" t="str">
        <f>INDEX(FCF[MarkTo],MATCH(FCFdata[[#This Row],[FCFindex]],FCF[FCFindex]))</f>
        <v>(D)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(D)</v>
      </c>
      <c r="H483" s="1" t="str">
        <f>INDEX(FCF[MarkTo],MATCH(FCFdata[[#This Row],[FCFindex]],FCF[FCFindex]))</f>
        <v>(M.1)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(M.1)</v>
      </c>
      <c r="H484" s="1" t="str">
        <f>INDEX(FCF[MarkTo],MATCH(FCFdata[[#This Row],[FCFindex]],FCF[FCFindex]))</f>
        <v>2Oct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3M2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3M2</v>
      </c>
      <c r="H486" s="1" t="str">
        <f>INDEX(FCF[MarkTo],MATCH(FCFdata[[#This Row],[FCFindex]],FCF[FCFindex]))</f>
        <v>M(c)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M(c)</v>
      </c>
      <c r="H487" s="1" t="str">
        <f>INDEX(FCF[MarkTo],MATCH(FCFdata[[#This Row],[FCFindex]],FCF[FCFindex]))</f>
        <v>4P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4P</v>
      </c>
      <c r="H488" s="1" t="str">
        <f>INDEX(FCF[MarkTo],MATCH(FCFdata[[#This Row],[FCFindex]],FCF[FCFindex]))</f>
        <v>5G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5G</v>
      </c>
      <c r="H489" s="1" t="str">
        <f>INDEX(FCF[MarkTo],MATCH(FCFdata[[#This Row],[FCFindex]],FCF[FCFindex]))</f>
        <v>6S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6S</v>
      </c>
      <c r="H490" s="1" t="str">
        <f>INDEX(FCF[MarkTo],MATCH(FCFdata[[#This Row],[FCFindex]],FCF[FCFindex]))</f>
        <v>7Gp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7Gp</v>
      </c>
      <c r="H491" s="1" t="str">
        <f>INDEX(FCF[MarkTo],MATCH(FCFdata[[#This Row],[FCFindex]],FCF[FCFindex]))</f>
        <v>8U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8U</v>
      </c>
      <c r="H492" s="1" t="str">
        <f>INDEX(FCF[MarkTo],MATCH(FCFdata[[#This Row],[FCFindex]],FCF[FCFindex]))</f>
        <v>9Rot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9Rot</v>
      </c>
      <c r="H493" s="1" t="str">
        <f>INDEX(FCF[MarkTo],MATCH(FCFdata[[#This Row],[FCFindex]],FCF[FCFindex]))</f>
        <v>10Ama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1Dig</v>
      </c>
      <c r="H494" s="1" t="str">
        <f>INDEX(FCF[MarkTo],MATCH(FCFdata[[#This Row],[FCFindex]],FCF[FCFindex]))</f>
        <v>(D)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(D)</v>
      </c>
      <c r="H495" s="1" t="str">
        <f>INDEX(FCF[MarkTo],MATCH(FCFdata[[#This Row],[FCFindex]],FCF[FCFindex]))</f>
        <v>(M.1)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(M.1)</v>
      </c>
      <c r="H496" s="1" t="str">
        <f>INDEX(FCF[MarkTo],MATCH(FCFdata[[#This Row],[FCFindex]],FCF[FCFindex]))</f>
        <v>2Oct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2Oct</v>
      </c>
      <c r="H497" s="1" t="str">
        <f>INDEX(FCF[MarkTo],MATCH(FCFdata[[#This Row],[FCFindex]],FCF[FCFindex]))</f>
        <v>3M2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3M2</v>
      </c>
      <c r="H498" s="1" t="str">
        <f>INDEX(FCF[MarkTo],MATCH(FCFdata[[#This Row],[FCFindex]],FCF[FCFindex]))</f>
        <v>M(c)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M(c)</v>
      </c>
      <c r="H499" s="1" t="str">
        <f>INDEX(FCF[MarkTo],MATCH(FCFdata[[#This Row],[FCFindex]],FCF[FCFindex]))</f>
        <v>4P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4P</v>
      </c>
      <c r="H500" s="1" t="str">
        <f>INDEX(FCF[MarkTo],MATCH(FCFdata[[#This Row],[FCFindex]],FCF[FCFindex]))</f>
        <v>5G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5G</v>
      </c>
      <c r="H501" s="1" t="str">
        <f>INDEX(FCF[MarkTo],MATCH(FCFdata[[#This Row],[FCFindex]],FCF[FCFindex]))</f>
        <v>6S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6S</v>
      </c>
      <c r="H502" s="1" t="str">
        <f>INDEX(FCF[MarkTo],MATCH(FCFdata[[#This Row],[FCFindex]],FCF[FCFindex]))</f>
        <v>7Gp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7Gp</v>
      </c>
      <c r="H503" s="1" t="str">
        <f>INDEX(FCF[MarkTo],MATCH(FCFdata[[#This Row],[FCFindex]],FCF[FCFindex]))</f>
        <v>8U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8U</v>
      </c>
      <c r="H504" s="1" t="str">
        <f>INDEX(FCF[MarkTo],MATCH(FCFdata[[#This Row],[FCFindex]],FCF[FCFindex]))</f>
        <v>9Rot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9Rot</v>
      </c>
      <c r="H505" s="1" t="str">
        <f>INDEX(FCF[MarkTo],MATCH(FCFdata[[#This Row],[FCFindex]],FCF[FCFindex]))</f>
        <v>10Ama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(D)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(D)</v>
      </c>
      <c r="H507" s="1" t="str">
        <f>INDEX(FCF[MarkTo],MATCH(FCFdata[[#This Row],[FCFindex]],FCF[FCFindex]))</f>
        <v>(M.1)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(M.1)</v>
      </c>
      <c r="H508" s="1" t="str">
        <f>INDEX(FCF[MarkTo],MATCH(FCFdata[[#This Row],[FCFindex]],FCF[FCFindex]))</f>
        <v>2Oct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3M2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3M2</v>
      </c>
      <c r="H510" s="1" t="str">
        <f>INDEX(FCF[MarkTo],MATCH(FCFdata[[#This Row],[FCFindex]],FCF[FCFindex]))</f>
        <v>M(c)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M(c)</v>
      </c>
      <c r="H511" s="1" t="str">
        <f>INDEX(FCF[MarkTo],MATCH(FCFdata[[#This Row],[FCFindex]],FCF[FCFindex]))</f>
        <v>4P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4P</v>
      </c>
      <c r="H512" s="1" t="str">
        <f>INDEX(FCF[MarkTo],MATCH(FCFdata[[#This Row],[FCFindex]],FCF[FCFindex]))</f>
        <v>5G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5G</v>
      </c>
      <c r="H513" s="1" t="str">
        <f>INDEX(FCF[MarkTo],MATCH(FCFdata[[#This Row],[FCFindex]],FCF[FCFindex]))</f>
        <v>6S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6S</v>
      </c>
      <c r="H514" s="1" t="str">
        <f>INDEX(FCF[MarkTo],MATCH(FCFdata[[#This Row],[FCFindex]],FCF[FCFindex]))</f>
        <v>7Gp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7Gp</v>
      </c>
      <c r="H515" s="1" t="str">
        <f>INDEX(FCF[MarkTo],MATCH(FCFdata[[#This Row],[FCFindex]],FCF[FCFindex]))</f>
        <v>8U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8U</v>
      </c>
      <c r="H516" s="1" t="str">
        <f>INDEX(FCF[MarkTo],MATCH(FCFdata[[#This Row],[FCFindex]],FCF[FCFindex]))</f>
        <v>9Rot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9Rot</v>
      </c>
      <c r="H517" s="1" t="str">
        <f>INDEX(FCF[MarkTo],MATCH(FCFdata[[#This Row],[FCFindex]],FCF[FCFindex]))</f>
        <v>10Ama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1Dig</v>
      </c>
      <c r="H518" s="1" t="str">
        <f>INDEX(FCF[MarkTo],MATCH(FCFdata[[#This Row],[FCFindex]],FCF[FCFindex]))</f>
        <v>(D)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(D)</v>
      </c>
      <c r="H519" s="1" t="str">
        <f>INDEX(FCF[MarkTo],MATCH(FCFdata[[#This Row],[FCFindex]],FCF[FCFindex]))</f>
        <v>(M.1)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(M.1)</v>
      </c>
      <c r="H520" s="1" t="str">
        <f>INDEX(FCF[MarkTo],MATCH(FCFdata[[#This Row],[FCFindex]],FCF[FCFindex]))</f>
        <v>2Oct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2Oct</v>
      </c>
      <c r="H521" s="1" t="str">
        <f>INDEX(FCF[MarkTo],MATCH(FCFdata[[#This Row],[FCFindex]],FCF[FCFindex]))</f>
        <v>3M2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3M2</v>
      </c>
      <c r="H522" s="1" t="str">
        <f>INDEX(FCF[MarkTo],MATCH(FCFdata[[#This Row],[FCFindex]],FCF[FCFindex]))</f>
        <v>M(c)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M(c)</v>
      </c>
      <c r="H523" s="1" t="str">
        <f>INDEX(FCF[MarkTo],MATCH(FCFdata[[#This Row],[FCFindex]],FCF[FCFindex]))</f>
        <v>4P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4P</v>
      </c>
      <c r="H524" s="1" t="str">
        <f>INDEX(FCF[MarkTo],MATCH(FCFdata[[#This Row],[FCFindex]],FCF[FCFindex]))</f>
        <v>5G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5G</v>
      </c>
      <c r="H525" s="1" t="str">
        <f>INDEX(FCF[MarkTo],MATCH(FCFdata[[#This Row],[FCFindex]],FCF[FCFindex]))</f>
        <v>6S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6S</v>
      </c>
      <c r="H526" s="1" t="str">
        <f>INDEX(FCF[MarkTo],MATCH(FCFdata[[#This Row],[FCFindex]],FCF[FCFindex]))</f>
        <v>7Gp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7Gp</v>
      </c>
      <c r="H527" s="1" t="str">
        <f>INDEX(FCF[MarkTo],MATCH(FCFdata[[#This Row],[FCFindex]],FCF[FCFindex]))</f>
        <v>8U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8U</v>
      </c>
      <c r="H528" s="1" t="str">
        <f>INDEX(FCF[MarkTo],MATCH(FCFdata[[#This Row],[FCFindex]],FCF[FCFindex]))</f>
        <v>9Rot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9Rot</v>
      </c>
      <c r="H529" s="1" t="str">
        <f>INDEX(FCF[MarkTo],MATCH(FCFdata[[#This Row],[FCFindex]],FCF[FCFindex]))</f>
        <v>10Ama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1Dig</v>
      </c>
      <c r="H530" s="1" t="str">
        <f>INDEX(FCF[MarkTo],MATCH(FCFdata[[#This Row],[FCFindex]],FCF[FCFindex]))</f>
        <v>(D)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(D)</v>
      </c>
      <c r="H531" s="1" t="str">
        <f>INDEX(FCF[MarkTo],MATCH(FCFdata[[#This Row],[FCFindex]],FCF[FCFindex]))</f>
        <v>(M.1)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(M.1)</v>
      </c>
      <c r="H532" s="1" t="str">
        <f>INDEX(FCF[MarkTo],MATCH(FCFdata[[#This Row],[FCFindex]],FCF[FCFindex]))</f>
        <v>2Oct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2Oct</v>
      </c>
      <c r="H533" s="1" t="str">
        <f>INDEX(FCF[MarkTo],MATCH(FCFdata[[#This Row],[FCFindex]],FCF[FCFindex]))</f>
        <v>3M2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3M2</v>
      </c>
      <c r="H534" s="1" t="str">
        <f>INDEX(FCF[MarkTo],MATCH(FCFdata[[#This Row],[FCFindex]],FCF[FCFindex]))</f>
        <v>M(c)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M(c)</v>
      </c>
      <c r="H535" s="1" t="str">
        <f>INDEX(FCF[MarkTo],MATCH(FCFdata[[#This Row],[FCFindex]],FCF[FCFindex]))</f>
        <v>4P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4P</v>
      </c>
      <c r="H536" s="1" t="str">
        <f>INDEX(FCF[MarkTo],MATCH(FCFdata[[#This Row],[FCFindex]],FCF[FCFindex]))</f>
        <v>5G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5G</v>
      </c>
      <c r="H537" s="1" t="str">
        <f>INDEX(FCF[MarkTo],MATCH(FCFdata[[#This Row],[FCFindex]],FCF[FCFindex]))</f>
        <v>6S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6S</v>
      </c>
      <c r="H538" s="1" t="str">
        <f>INDEX(FCF[MarkTo],MATCH(FCFdata[[#This Row],[FCFindex]],FCF[FCFindex]))</f>
        <v>7Gp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7Gp</v>
      </c>
      <c r="H539" s="1" t="str">
        <f>INDEX(FCF[MarkTo],MATCH(FCFdata[[#This Row],[FCFindex]],FCF[FCFindex]))</f>
        <v>8U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8U</v>
      </c>
      <c r="H540" s="1" t="str">
        <f>INDEX(FCF[MarkTo],MATCH(FCFdata[[#This Row],[FCFindex]],FCF[FCFindex]))</f>
        <v>9Rot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9Rot</v>
      </c>
      <c r="H541" s="1" t="str">
        <f>INDEX(FCF[MarkTo],MATCH(FCFdata[[#This Row],[FCFindex]],FCF[FCFindex]))</f>
        <v>10Ama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1Dig</v>
      </c>
      <c r="H542" s="1" t="str">
        <f>INDEX(FCF[MarkTo],MATCH(FCFdata[[#This Row],[FCFindex]],FCF[FCFindex]))</f>
        <v>(D)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(D)</v>
      </c>
      <c r="H543" s="1" t="str">
        <f>INDEX(FCF[MarkTo],MATCH(FCFdata[[#This Row],[FCFindex]],FCF[FCFindex]))</f>
        <v>(M.1)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(M.1)</v>
      </c>
      <c r="H544" s="1" t="str">
        <f>INDEX(FCF[MarkTo],MATCH(FCFdata[[#This Row],[FCFindex]],FCF[FCFindex]))</f>
        <v>2Oct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2Oct</v>
      </c>
      <c r="H545" s="1" t="str">
        <f>INDEX(FCF[MarkTo],MATCH(FCFdata[[#This Row],[FCFindex]],FCF[FCFindex]))</f>
        <v>3M2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3M2</v>
      </c>
      <c r="H546" s="1" t="str">
        <f>INDEX(FCF[MarkTo],MATCH(FCFdata[[#This Row],[FCFindex]],FCF[FCFindex]))</f>
        <v>M(c)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M(c)</v>
      </c>
      <c r="H547" s="1" t="str">
        <f>INDEX(FCF[MarkTo],MATCH(FCFdata[[#This Row],[FCFindex]],FCF[FCFindex]))</f>
        <v>4P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4P</v>
      </c>
      <c r="H548" s="1" t="str">
        <f>INDEX(FCF[MarkTo],MATCH(FCFdata[[#This Row],[FCFindex]],FCF[FCFindex]))</f>
        <v>5G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5G</v>
      </c>
      <c r="H549" s="1" t="str">
        <f>INDEX(FCF[MarkTo],MATCH(FCFdata[[#This Row],[FCFindex]],FCF[FCFindex]))</f>
        <v>6S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6S</v>
      </c>
      <c r="H550" s="1" t="str">
        <f>INDEX(FCF[MarkTo],MATCH(FCFdata[[#This Row],[FCFindex]],FCF[FCFindex]))</f>
        <v>7Gp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7Gp</v>
      </c>
      <c r="H551" s="1" t="str">
        <f>INDEX(FCF[MarkTo],MATCH(FCFdata[[#This Row],[FCFindex]],FCF[FCFindex]))</f>
        <v>8U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8U</v>
      </c>
      <c r="H552" s="1" t="str">
        <f>INDEX(FCF[MarkTo],MATCH(FCFdata[[#This Row],[FCFindex]],FCF[FCFindex]))</f>
        <v>9Rot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9Rot</v>
      </c>
      <c r="H553" s="1" t="str">
        <f>INDEX(FCF[MarkTo],MATCH(FCFdata[[#This Row],[FCFindex]],FCF[FCFindex]))</f>
        <v>10Ama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1Dig</v>
      </c>
      <c r="H554" s="1" t="str">
        <f>INDEX(FCF[MarkTo],MATCH(FCFdata[[#This Row],[FCFindex]],FCF[FCFindex]))</f>
        <v>(D)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(D)</v>
      </c>
      <c r="H555" s="1" t="str">
        <f>INDEX(FCF[MarkTo],MATCH(FCFdata[[#This Row],[FCFindex]],FCF[FCFindex]))</f>
        <v>(M.1)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(M.1)</v>
      </c>
      <c r="H556" s="1" t="str">
        <f>INDEX(FCF[MarkTo],MATCH(FCFdata[[#This Row],[FCFindex]],FCF[FCFindex]))</f>
        <v>2Oct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2Oct</v>
      </c>
      <c r="H557" s="1" t="str">
        <f>INDEX(FCF[MarkTo],MATCH(FCFdata[[#This Row],[FCFindex]],FCF[FCFindex]))</f>
        <v>3M2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3M2</v>
      </c>
      <c r="H558" s="1" t="str">
        <f>INDEX(FCF[MarkTo],MATCH(FCFdata[[#This Row],[FCFindex]],FCF[FCFindex]))</f>
        <v>M(c)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M(c)</v>
      </c>
      <c r="H559" s="1" t="str">
        <f>INDEX(FCF[MarkTo],MATCH(FCFdata[[#This Row],[FCFindex]],FCF[FCFindex]))</f>
        <v>4P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4P</v>
      </c>
      <c r="H560" s="1" t="str">
        <f>INDEX(FCF[MarkTo],MATCH(FCFdata[[#This Row],[FCFindex]],FCF[FCFindex]))</f>
        <v>5G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5G</v>
      </c>
      <c r="H561" s="1" t="str">
        <f>INDEX(FCF[MarkTo],MATCH(FCFdata[[#This Row],[FCFindex]],FCF[FCFindex]))</f>
        <v>6S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6S</v>
      </c>
      <c r="H562" s="1" t="str">
        <f>INDEX(FCF[MarkTo],MATCH(FCFdata[[#This Row],[FCFindex]],FCF[FCFindex]))</f>
        <v>7Gp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7Gp</v>
      </c>
      <c r="H563" s="1" t="str">
        <f>INDEX(FCF[MarkTo],MATCH(FCFdata[[#This Row],[FCFindex]],FCF[FCFindex]))</f>
        <v>8U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8U</v>
      </c>
      <c r="H564" s="1" t="str">
        <f>INDEX(FCF[MarkTo],MATCH(FCFdata[[#This Row],[FCFindex]],FCF[FCFindex]))</f>
        <v>9Rot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9Rot</v>
      </c>
      <c r="H565" s="1" t="str">
        <f>INDEX(FCF[MarkTo],MATCH(FCFdata[[#This Row],[FCFindex]],FCF[FCFindex]))</f>
        <v>10Ama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1Dig</v>
      </c>
      <c r="H566" s="1" t="str">
        <f>INDEX(FCF[MarkTo],MATCH(FCFdata[[#This Row],[FCFindex]],FCF[FCFindex]))</f>
        <v>(D)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(D)</v>
      </c>
      <c r="H567" s="1" t="str">
        <f>INDEX(FCF[MarkTo],MATCH(FCFdata[[#This Row],[FCFindex]],FCF[FCFindex]))</f>
        <v>(M.1)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(M.1)</v>
      </c>
      <c r="H568" s="1" t="str">
        <f>INDEX(FCF[MarkTo],MATCH(FCFdata[[#This Row],[FCFindex]],FCF[FCFindex]))</f>
        <v>2Oct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2Oct</v>
      </c>
      <c r="H569" s="1" t="str">
        <f>INDEX(FCF[MarkTo],MATCH(FCFdata[[#This Row],[FCFindex]],FCF[FCFindex]))</f>
        <v>3M2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3M2</v>
      </c>
      <c r="H570" s="1" t="str">
        <f>INDEX(FCF[MarkTo],MATCH(FCFdata[[#This Row],[FCFindex]],FCF[FCFindex]))</f>
        <v>M(c)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M(c)</v>
      </c>
      <c r="H571" s="1" t="str">
        <f>INDEX(FCF[MarkTo],MATCH(FCFdata[[#This Row],[FCFindex]],FCF[FCFindex]))</f>
        <v>4P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4P</v>
      </c>
      <c r="H572" s="1" t="str">
        <f>INDEX(FCF[MarkTo],MATCH(FCFdata[[#This Row],[FCFindex]],FCF[FCFindex]))</f>
        <v>5G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5G</v>
      </c>
      <c r="H573" s="1" t="str">
        <f>INDEX(FCF[MarkTo],MATCH(FCFdata[[#This Row],[FCFindex]],FCF[FCFindex]))</f>
        <v>6S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6S</v>
      </c>
      <c r="H574" s="1" t="str">
        <f>INDEX(FCF[MarkTo],MATCH(FCFdata[[#This Row],[FCFindex]],FCF[FCFindex]))</f>
        <v>7Gp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7Gp</v>
      </c>
      <c r="H575" s="1" t="str">
        <f>INDEX(FCF[MarkTo],MATCH(FCFdata[[#This Row],[FCFindex]],FCF[FCFindex]))</f>
        <v>8U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8U</v>
      </c>
      <c r="H576" s="1" t="str">
        <f>INDEX(FCF[MarkTo],MATCH(FCFdata[[#This Row],[FCFindex]],FCF[FCFindex]))</f>
        <v>9Rot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9Rot</v>
      </c>
      <c r="H577" s="1" t="str">
        <f>INDEX(FCF[MarkTo],MATCH(FCFdata[[#This Row],[FCFindex]],FCF[FCFindex]))</f>
        <v>10Ama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1Dig</v>
      </c>
      <c r="H578" s="1" t="str">
        <f>INDEX(FCF[MarkTo],MATCH(FCFdata[[#This Row],[FCFindex]],FCF[FCFindex]))</f>
        <v>(D)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(D)</v>
      </c>
      <c r="H579" s="1" t="str">
        <f>INDEX(FCF[MarkTo],MATCH(FCFdata[[#This Row],[FCFindex]],FCF[FCFindex]))</f>
        <v>(M.1)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(M.1)</v>
      </c>
      <c r="H580" s="1" t="str">
        <f>INDEX(FCF[MarkTo],MATCH(FCFdata[[#This Row],[FCFindex]],FCF[FCFindex]))</f>
        <v>2Oct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2Oct</v>
      </c>
      <c r="H581" s="1" t="str">
        <f>INDEX(FCF[MarkTo],MATCH(FCFdata[[#This Row],[FCFindex]],FCF[FCFindex]))</f>
        <v>3M2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3M2</v>
      </c>
      <c r="H582" s="1" t="str">
        <f>INDEX(FCF[MarkTo],MATCH(FCFdata[[#This Row],[FCFindex]],FCF[FCFindex]))</f>
        <v>M(c)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M(c)</v>
      </c>
      <c r="H583" s="1" t="str">
        <f>INDEX(FCF[MarkTo],MATCH(FCFdata[[#This Row],[FCFindex]],FCF[FCFindex]))</f>
        <v>4P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4P</v>
      </c>
      <c r="H584" s="1" t="str">
        <f>INDEX(FCF[MarkTo],MATCH(FCFdata[[#This Row],[FCFindex]],FCF[FCFindex]))</f>
        <v>5G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5G</v>
      </c>
      <c r="H585" s="1" t="str">
        <f>INDEX(FCF[MarkTo],MATCH(FCFdata[[#This Row],[FCFindex]],FCF[FCFindex]))</f>
        <v>6S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6S</v>
      </c>
      <c r="H586" s="1" t="str">
        <f>INDEX(FCF[MarkTo],MATCH(FCFdata[[#This Row],[FCFindex]],FCF[FCFindex]))</f>
        <v>7Gp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7Gp</v>
      </c>
      <c r="H587" s="1" t="str">
        <f>INDEX(FCF[MarkTo],MATCH(FCFdata[[#This Row],[FCFindex]],FCF[FCFindex]))</f>
        <v>8U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8U</v>
      </c>
      <c r="H588" s="1" t="str">
        <f>INDEX(FCF[MarkTo],MATCH(FCFdata[[#This Row],[FCFindex]],FCF[FCFindex]))</f>
        <v>9Rot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9Rot</v>
      </c>
      <c r="H589" s="1" t="str">
        <f>INDEX(FCF[MarkTo],MATCH(FCFdata[[#This Row],[FCFindex]],FCF[FCFindex]))</f>
        <v>10Ama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(D)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(D)</v>
      </c>
      <c r="H591" s="1" t="str">
        <f>INDEX(FCF[MarkTo],MATCH(FCFdata[[#This Row],[FCFindex]],FCF[FCFindex]))</f>
        <v>(M.1)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(M.1)</v>
      </c>
      <c r="H592" s="1" t="str">
        <f>INDEX(FCF[MarkTo],MATCH(FCFdata[[#This Row],[FCFindex]],FCF[FCFindex]))</f>
        <v>2Oct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3M2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3M2</v>
      </c>
      <c r="H594" s="1" t="str">
        <f>INDEX(FCF[MarkTo],MATCH(FCFdata[[#This Row],[FCFindex]],FCF[FCFindex]))</f>
        <v>M(c)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M(c)</v>
      </c>
      <c r="H595" s="1" t="str">
        <f>INDEX(FCF[MarkTo],MATCH(FCFdata[[#This Row],[FCFindex]],FCF[FCFindex]))</f>
        <v>4P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4P</v>
      </c>
      <c r="H596" s="1" t="str">
        <f>INDEX(FCF[MarkTo],MATCH(FCFdata[[#This Row],[FCFindex]],FCF[FCFindex]))</f>
        <v>5G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5G</v>
      </c>
      <c r="H597" s="1" t="str">
        <f>INDEX(FCF[MarkTo],MATCH(FCFdata[[#This Row],[FCFindex]],FCF[FCFindex]))</f>
        <v>6S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6S</v>
      </c>
      <c r="H598" s="1" t="str">
        <f>INDEX(FCF[MarkTo],MATCH(FCFdata[[#This Row],[FCFindex]],FCF[FCFindex]))</f>
        <v>7Gp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7Gp</v>
      </c>
      <c r="H599" s="1" t="str">
        <f>INDEX(FCF[MarkTo],MATCH(FCFdata[[#This Row],[FCFindex]],FCF[FCFindex]))</f>
        <v>8U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8U</v>
      </c>
      <c r="H600" s="1" t="str">
        <f>INDEX(FCF[MarkTo],MATCH(FCFdata[[#This Row],[FCFindex]],FCF[FCFindex]))</f>
        <v>9Rot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9Rot</v>
      </c>
      <c r="H601" s="1" t="str">
        <f>INDEX(FCF[MarkTo],MATCH(FCFdata[[#This Row],[FCFindex]],FCF[FCFindex]))</f>
        <v>10Ama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1Dig</v>
      </c>
      <c r="H602" s="1" t="str">
        <f>INDEX(FCF[MarkTo],MATCH(FCFdata[[#This Row],[FCFindex]],FCF[FCFindex]))</f>
        <v>(D)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(D)</v>
      </c>
      <c r="H603" s="1" t="str">
        <f>INDEX(FCF[MarkTo],MATCH(FCFdata[[#This Row],[FCFindex]],FCF[FCFindex]))</f>
        <v>(M.1)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(M.1)</v>
      </c>
      <c r="H604" s="1" t="str">
        <f>INDEX(FCF[MarkTo],MATCH(FCFdata[[#This Row],[FCFindex]],FCF[FCFindex]))</f>
        <v>2Oct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2Oct</v>
      </c>
      <c r="H605" s="1" t="str">
        <f>INDEX(FCF[MarkTo],MATCH(FCFdata[[#This Row],[FCFindex]],FCF[FCFindex]))</f>
        <v>3M2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3M2</v>
      </c>
      <c r="H606" s="1" t="str">
        <f>INDEX(FCF[MarkTo],MATCH(FCFdata[[#This Row],[FCFindex]],FCF[FCFindex]))</f>
        <v>M(c)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M(c)</v>
      </c>
      <c r="H607" s="1" t="str">
        <f>INDEX(FCF[MarkTo],MATCH(FCFdata[[#This Row],[FCFindex]],FCF[FCFindex]))</f>
        <v>4P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4P</v>
      </c>
      <c r="H608" s="1" t="str">
        <f>INDEX(FCF[MarkTo],MATCH(FCFdata[[#This Row],[FCFindex]],FCF[FCFindex]))</f>
        <v>5G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5G</v>
      </c>
      <c r="H609" s="1" t="str">
        <f>INDEX(FCF[MarkTo],MATCH(FCFdata[[#This Row],[FCFindex]],FCF[FCFindex]))</f>
        <v>6S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6S</v>
      </c>
      <c r="H610" s="1" t="str">
        <f>INDEX(FCF[MarkTo],MATCH(FCFdata[[#This Row],[FCFindex]],FCF[FCFindex]))</f>
        <v>7Gp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7Gp</v>
      </c>
      <c r="H611" s="1" t="str">
        <f>INDEX(FCF[MarkTo],MATCH(FCFdata[[#This Row],[FCFindex]],FCF[FCFindex]))</f>
        <v>8U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8U</v>
      </c>
      <c r="H612" s="1" t="str">
        <f>INDEX(FCF[MarkTo],MATCH(FCFdata[[#This Row],[FCFindex]],FCF[FCFindex]))</f>
        <v>9Rot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9Rot</v>
      </c>
      <c r="H613" s="1" t="str">
        <f>INDEX(FCF[MarkTo],MATCH(FCFdata[[#This Row],[FCFindex]],FCF[FCFindex]))</f>
        <v>10Ama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1Dig</v>
      </c>
      <c r="H614" s="1" t="str">
        <f>INDEX(FCF[MarkTo],MATCH(FCFdata[[#This Row],[FCFindex]],FCF[FCFindex]))</f>
        <v>(D)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(D)</v>
      </c>
      <c r="H615" s="1" t="str">
        <f>INDEX(FCF[MarkTo],MATCH(FCFdata[[#This Row],[FCFindex]],FCF[FCFindex]))</f>
        <v>(M.1)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(M.1)</v>
      </c>
      <c r="H616" s="1" t="str">
        <f>INDEX(FCF[MarkTo],MATCH(FCFdata[[#This Row],[FCFindex]],FCF[FCFindex]))</f>
        <v>2Oct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2Oct</v>
      </c>
      <c r="H617" s="1" t="str">
        <f>INDEX(FCF[MarkTo],MATCH(FCFdata[[#This Row],[FCFindex]],FCF[FCFindex]))</f>
        <v>3M2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3M2</v>
      </c>
      <c r="H618" s="1" t="str">
        <f>INDEX(FCF[MarkTo],MATCH(FCFdata[[#This Row],[FCFindex]],FCF[FCFindex]))</f>
        <v>M(c)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M(c)</v>
      </c>
      <c r="H619" s="1" t="str">
        <f>INDEX(FCF[MarkTo],MATCH(FCFdata[[#This Row],[FCFindex]],FCF[FCFindex]))</f>
        <v>4P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4P</v>
      </c>
      <c r="H620" s="1" t="str">
        <f>INDEX(FCF[MarkTo],MATCH(FCFdata[[#This Row],[FCFindex]],FCF[FCFindex]))</f>
        <v>5G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5G</v>
      </c>
      <c r="H621" s="1" t="str">
        <f>INDEX(FCF[MarkTo],MATCH(FCFdata[[#This Row],[FCFindex]],FCF[FCFindex]))</f>
        <v>6S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6S</v>
      </c>
      <c r="H622" s="1" t="str">
        <f>INDEX(FCF[MarkTo],MATCH(FCFdata[[#This Row],[FCFindex]],FCF[FCFindex]))</f>
        <v>7Gp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7Gp</v>
      </c>
      <c r="H623" s="1" t="str">
        <f>INDEX(FCF[MarkTo],MATCH(FCFdata[[#This Row],[FCFindex]],FCF[FCFindex]))</f>
        <v>8U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8U</v>
      </c>
      <c r="H624" s="1" t="str">
        <f>INDEX(FCF[MarkTo],MATCH(FCFdata[[#This Row],[FCFindex]],FCF[FCFindex]))</f>
        <v>9Rot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9Rot</v>
      </c>
      <c r="H625" s="1" t="str">
        <f>INDEX(FCF[MarkTo],MATCH(FCFdata[[#This Row],[FCFindex]],FCF[FCFindex]))</f>
        <v>10Ama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1Dig</v>
      </c>
      <c r="H626" s="1" t="str">
        <f>INDEX(FCF[MarkTo],MATCH(FCFdata[[#This Row],[FCFindex]],FCF[FCFindex]))</f>
        <v>(D)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(D)</v>
      </c>
      <c r="H627" s="1" t="str">
        <f>INDEX(FCF[MarkTo],MATCH(FCFdata[[#This Row],[FCFindex]],FCF[FCFindex]))</f>
        <v>(M.1)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(M.1)</v>
      </c>
      <c r="H628" s="1" t="str">
        <f>INDEX(FCF[MarkTo],MATCH(FCFdata[[#This Row],[FCFindex]],FCF[FCFindex]))</f>
        <v>2Oct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2Oct</v>
      </c>
      <c r="H629" s="1" t="str">
        <f>INDEX(FCF[MarkTo],MATCH(FCFdata[[#This Row],[FCFindex]],FCF[FCFindex]))</f>
        <v>3M2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3M2</v>
      </c>
      <c r="H630" s="1" t="str">
        <f>INDEX(FCF[MarkTo],MATCH(FCFdata[[#This Row],[FCFindex]],FCF[FCFindex]))</f>
        <v>M(c)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M(c)</v>
      </c>
      <c r="H631" s="1" t="str">
        <f>INDEX(FCF[MarkTo],MATCH(FCFdata[[#This Row],[FCFindex]],FCF[FCFindex]))</f>
        <v>4P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4P</v>
      </c>
      <c r="H632" s="1" t="str">
        <f>INDEX(FCF[MarkTo],MATCH(FCFdata[[#This Row],[FCFindex]],FCF[FCFindex]))</f>
        <v>5G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5G</v>
      </c>
      <c r="H633" s="1" t="str">
        <f>INDEX(FCF[MarkTo],MATCH(FCFdata[[#This Row],[FCFindex]],FCF[FCFindex]))</f>
        <v>6S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6S</v>
      </c>
      <c r="H634" s="1" t="str">
        <f>INDEX(FCF[MarkTo],MATCH(FCFdata[[#This Row],[FCFindex]],FCF[FCFindex]))</f>
        <v>7Gp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7Gp</v>
      </c>
      <c r="H635" s="1" t="str">
        <f>INDEX(FCF[MarkTo],MATCH(FCFdata[[#This Row],[FCFindex]],FCF[FCFindex]))</f>
        <v>8U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8U</v>
      </c>
      <c r="H636" s="1" t="str">
        <f>INDEX(FCF[MarkTo],MATCH(FCFdata[[#This Row],[FCFindex]],FCF[FCFindex]))</f>
        <v>9Rot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9Rot</v>
      </c>
      <c r="H637" s="1" t="str">
        <f>INDEX(FCF[MarkTo],MATCH(FCFdata[[#This Row],[FCFindex]],FCF[FCFindex]))</f>
        <v>10Ama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1Dig</v>
      </c>
      <c r="H638" s="1" t="str">
        <f>INDEX(FCF[MarkTo],MATCH(FCFdata[[#This Row],[FCFindex]],FCF[FCFindex]))</f>
        <v>(D)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(D)</v>
      </c>
      <c r="H639" s="1" t="str">
        <f>INDEX(FCF[MarkTo],MATCH(FCFdata[[#This Row],[FCFindex]],FCF[FCFindex]))</f>
        <v>(M.1)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(M.1)</v>
      </c>
      <c r="H640" s="1" t="str">
        <f>INDEX(FCF[MarkTo],MATCH(FCFdata[[#This Row],[FCFindex]],FCF[FCFindex]))</f>
        <v>2Oct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3M2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3M2</v>
      </c>
      <c r="H642" s="1" t="str">
        <f>INDEX(FCF[MarkTo],MATCH(FCFdata[[#This Row],[FCFindex]],FCF[FCFindex]))</f>
        <v>M(c)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M(c)</v>
      </c>
      <c r="H643" s="1" t="str">
        <f>INDEX(FCF[MarkTo],MATCH(FCFdata[[#This Row],[FCFindex]],FCF[FCFindex]))</f>
        <v>4P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4P</v>
      </c>
      <c r="H644" s="1" t="str">
        <f>INDEX(FCF[MarkTo],MATCH(FCFdata[[#This Row],[FCFindex]],FCF[FCFindex]))</f>
        <v>5G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5G</v>
      </c>
      <c r="H645" s="1" t="str">
        <f>INDEX(FCF[MarkTo],MATCH(FCFdata[[#This Row],[FCFindex]],FCF[FCFindex]))</f>
        <v>6S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6S</v>
      </c>
      <c r="H646" s="1" t="str">
        <f>INDEX(FCF[MarkTo],MATCH(FCFdata[[#This Row],[FCFindex]],FCF[FCFindex]))</f>
        <v>7Gp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7Gp</v>
      </c>
      <c r="H647" s="1" t="str">
        <f>INDEX(FCF[MarkTo],MATCH(FCFdata[[#This Row],[FCFindex]],FCF[FCFindex]))</f>
        <v>8U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8U</v>
      </c>
      <c r="H648" s="1" t="str">
        <f>INDEX(FCF[MarkTo],MATCH(FCFdata[[#This Row],[FCFindex]],FCF[FCFindex]))</f>
        <v>9Rot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9Rot</v>
      </c>
      <c r="H649" s="1" t="str">
        <f>INDEX(FCF[MarkTo],MATCH(FCFdata[[#This Row],[FCFindex]],FCF[FCFindex]))</f>
        <v>10Ama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1Dig</v>
      </c>
      <c r="H650" s="1" t="str">
        <f>INDEX(FCF[MarkTo],MATCH(FCFdata[[#This Row],[FCFindex]],FCF[FCFindex]))</f>
        <v>(D)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(D)</v>
      </c>
      <c r="H651" s="1" t="str">
        <f>INDEX(FCF[MarkTo],MATCH(FCFdata[[#This Row],[FCFindex]],FCF[FCFindex]))</f>
        <v>(M.1)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(M.1)</v>
      </c>
      <c r="H652" s="1" t="str">
        <f>INDEX(FCF[MarkTo],MATCH(FCFdata[[#This Row],[FCFindex]],FCF[FCFindex]))</f>
        <v>2Oct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2Oct</v>
      </c>
      <c r="H653" s="1" t="str">
        <f>INDEX(FCF[MarkTo],MATCH(FCFdata[[#This Row],[FCFindex]],FCF[FCFindex]))</f>
        <v>3M2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3M2</v>
      </c>
      <c r="H654" s="1" t="str">
        <f>INDEX(FCF[MarkTo],MATCH(FCFdata[[#This Row],[FCFindex]],FCF[FCFindex]))</f>
        <v>M(c)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M(c)</v>
      </c>
      <c r="H655" s="1" t="str">
        <f>INDEX(FCF[MarkTo],MATCH(FCFdata[[#This Row],[FCFindex]],FCF[FCFindex]))</f>
        <v>4P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4P</v>
      </c>
      <c r="H656" s="1" t="str">
        <f>INDEX(FCF[MarkTo],MATCH(FCFdata[[#This Row],[FCFindex]],FCF[FCFindex]))</f>
        <v>5G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5G</v>
      </c>
      <c r="H657" s="1" t="str">
        <f>INDEX(FCF[MarkTo],MATCH(FCFdata[[#This Row],[FCFindex]],FCF[FCFindex]))</f>
        <v>6S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6S</v>
      </c>
      <c r="H658" s="1" t="str">
        <f>INDEX(FCF[MarkTo],MATCH(FCFdata[[#This Row],[FCFindex]],FCF[FCFindex]))</f>
        <v>7Gp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7Gp</v>
      </c>
      <c r="H659" s="1" t="str">
        <f>INDEX(FCF[MarkTo],MATCH(FCFdata[[#This Row],[FCFindex]],FCF[FCFindex]))</f>
        <v>8U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8U</v>
      </c>
      <c r="H660" s="1" t="str">
        <f>INDEX(FCF[MarkTo],MATCH(FCFdata[[#This Row],[FCFindex]],FCF[FCFindex]))</f>
        <v>9Rot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9Rot</v>
      </c>
      <c r="H661" s="1" t="str">
        <f>INDEX(FCF[MarkTo],MATCH(FCFdata[[#This Row],[FCFindex]],FCF[FCFindex]))</f>
        <v>10Ama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1Dig</v>
      </c>
      <c r="H662" s="1" t="str">
        <f>INDEX(FCF[MarkTo],MATCH(FCFdata[[#This Row],[FCFindex]],FCF[FCFindex]))</f>
        <v>(D)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(D)</v>
      </c>
      <c r="H663" s="1" t="str">
        <f>INDEX(FCF[MarkTo],MATCH(FCFdata[[#This Row],[FCFindex]],FCF[FCFindex]))</f>
        <v>(M.1)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(M.1)</v>
      </c>
      <c r="H664" s="1" t="str">
        <f>INDEX(FCF[MarkTo],MATCH(FCFdata[[#This Row],[FCFindex]],FCF[FCFindex]))</f>
        <v>2Oct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2Oct</v>
      </c>
      <c r="H665" s="1" t="str">
        <f>INDEX(FCF[MarkTo],MATCH(FCFdata[[#This Row],[FCFindex]],FCF[FCFindex]))</f>
        <v>3M2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3M2</v>
      </c>
      <c r="H666" s="1" t="str">
        <f>INDEX(FCF[MarkTo],MATCH(FCFdata[[#This Row],[FCFindex]],FCF[FCFindex]))</f>
        <v>M(c)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M(c)</v>
      </c>
      <c r="H667" s="1" t="str">
        <f>INDEX(FCF[MarkTo],MATCH(FCFdata[[#This Row],[FCFindex]],FCF[FCFindex]))</f>
        <v>4P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4P</v>
      </c>
      <c r="H668" s="1" t="str">
        <f>INDEX(FCF[MarkTo],MATCH(FCFdata[[#This Row],[FCFindex]],FCF[FCFindex]))</f>
        <v>5G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5G</v>
      </c>
      <c r="H669" s="1" t="str">
        <f>INDEX(FCF[MarkTo],MATCH(FCFdata[[#This Row],[FCFindex]],FCF[FCFindex]))</f>
        <v>6S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6S</v>
      </c>
      <c r="H670" s="1" t="str">
        <f>INDEX(FCF[MarkTo],MATCH(FCFdata[[#This Row],[FCFindex]],FCF[FCFindex]))</f>
        <v>7Gp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7Gp</v>
      </c>
      <c r="H671" s="1" t="str">
        <f>INDEX(FCF[MarkTo],MATCH(FCFdata[[#This Row],[FCFindex]],FCF[FCFindex]))</f>
        <v>8U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8U</v>
      </c>
      <c r="H672" s="1" t="str">
        <f>INDEX(FCF[MarkTo],MATCH(FCFdata[[#This Row],[FCFindex]],FCF[FCFindex]))</f>
        <v>9Rot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9Rot</v>
      </c>
      <c r="H673" s="1" t="str">
        <f>INDEX(FCF[MarkTo],MATCH(FCFdata[[#This Row],[FCFindex]],FCF[FCFindex]))</f>
        <v>10Ama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(D)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(D)</v>
      </c>
      <c r="H675" s="1" t="str">
        <f>INDEX(FCF[MarkTo],MATCH(FCFdata[[#This Row],[FCFindex]],FCF[FCFindex]))</f>
        <v>(M.1)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(M.1)</v>
      </c>
      <c r="H676" s="1" t="str">
        <f>INDEX(FCF[MarkTo],MATCH(FCFdata[[#This Row],[FCFindex]],FCF[FCFindex]))</f>
        <v>2Oct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3M2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3M2</v>
      </c>
      <c r="H678" s="1" t="str">
        <f>INDEX(FCF[MarkTo],MATCH(FCFdata[[#This Row],[FCFindex]],FCF[FCFindex]))</f>
        <v>M(c)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M(c)</v>
      </c>
      <c r="H679" s="1" t="str">
        <f>INDEX(FCF[MarkTo],MATCH(FCFdata[[#This Row],[FCFindex]],FCF[FCFindex]))</f>
        <v>4P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4P</v>
      </c>
      <c r="H680" s="1" t="str">
        <f>INDEX(FCF[MarkTo],MATCH(FCFdata[[#This Row],[FCFindex]],FCF[FCFindex]))</f>
        <v>5G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5G</v>
      </c>
      <c r="H681" s="1" t="str">
        <f>INDEX(FCF[MarkTo],MATCH(FCFdata[[#This Row],[FCFindex]],FCF[FCFindex]))</f>
        <v>6S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6S</v>
      </c>
      <c r="H682" s="1" t="str">
        <f>INDEX(FCF[MarkTo],MATCH(FCFdata[[#This Row],[FCFindex]],FCF[FCFindex]))</f>
        <v>7Gp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7Gp</v>
      </c>
      <c r="H683" s="1" t="str">
        <f>INDEX(FCF[MarkTo],MATCH(FCFdata[[#This Row],[FCFindex]],FCF[FCFindex]))</f>
        <v>8U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8U</v>
      </c>
      <c r="H684" s="1" t="str">
        <f>INDEX(FCF[MarkTo],MATCH(FCFdata[[#This Row],[FCFindex]],FCF[FCFindex]))</f>
        <v>9Rot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9Rot</v>
      </c>
      <c r="H685" s="1" t="str">
        <f>INDEX(FCF[MarkTo],MATCH(FCFdata[[#This Row],[FCFindex]],FCF[FCFindex]))</f>
        <v>10Ama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1Dig</v>
      </c>
      <c r="H686" s="1" t="str">
        <f>INDEX(FCF[MarkTo],MATCH(FCFdata[[#This Row],[FCFindex]],FCF[FCFindex]))</f>
        <v>(D)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(D)</v>
      </c>
      <c r="H687" s="1" t="str">
        <f>INDEX(FCF[MarkTo],MATCH(FCFdata[[#This Row],[FCFindex]],FCF[FCFindex]))</f>
        <v>(M.1)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(M.1)</v>
      </c>
      <c r="H688" s="1" t="str">
        <f>INDEX(FCF[MarkTo],MATCH(FCFdata[[#This Row],[FCFindex]],FCF[FCFindex]))</f>
        <v>2Oct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2Oct</v>
      </c>
      <c r="H689" s="1" t="str">
        <f>INDEX(FCF[MarkTo],MATCH(FCFdata[[#This Row],[FCFindex]],FCF[FCFindex]))</f>
        <v>3M2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3M2</v>
      </c>
      <c r="H690" s="1" t="str">
        <f>INDEX(FCF[MarkTo],MATCH(FCFdata[[#This Row],[FCFindex]],FCF[FCFindex]))</f>
        <v>M(c)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M(c)</v>
      </c>
      <c r="H691" s="1" t="str">
        <f>INDEX(FCF[MarkTo],MATCH(FCFdata[[#This Row],[FCFindex]],FCF[FCFindex]))</f>
        <v>4P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4P</v>
      </c>
      <c r="H692" s="1" t="str">
        <f>INDEX(FCF[MarkTo],MATCH(FCFdata[[#This Row],[FCFindex]],FCF[FCFindex]))</f>
        <v>5G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5G</v>
      </c>
      <c r="H693" s="1" t="str">
        <f>INDEX(FCF[MarkTo],MATCH(FCFdata[[#This Row],[FCFindex]],FCF[FCFindex]))</f>
        <v>6S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6S</v>
      </c>
      <c r="H694" s="1" t="str">
        <f>INDEX(FCF[MarkTo],MATCH(FCFdata[[#This Row],[FCFindex]],FCF[FCFindex]))</f>
        <v>7Gp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7Gp</v>
      </c>
      <c r="H695" s="1" t="str">
        <f>INDEX(FCF[MarkTo],MATCH(FCFdata[[#This Row],[FCFindex]],FCF[FCFindex]))</f>
        <v>8U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8U</v>
      </c>
      <c r="H696" s="1" t="str">
        <f>INDEX(FCF[MarkTo],MATCH(FCFdata[[#This Row],[FCFindex]],FCF[FCFindex]))</f>
        <v>9Rot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9Rot</v>
      </c>
      <c r="H697" s="1" t="str">
        <f>INDEX(FCF[MarkTo],MATCH(FCFdata[[#This Row],[FCFindex]],FCF[FCFindex]))</f>
        <v>10Ama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1Dig</v>
      </c>
      <c r="H698" s="1" t="str">
        <f>INDEX(FCF[MarkTo],MATCH(FCFdata[[#This Row],[FCFindex]],FCF[FCFindex]))</f>
        <v>(D)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(D)</v>
      </c>
      <c r="H699" s="1" t="str">
        <f>INDEX(FCF[MarkTo],MATCH(FCFdata[[#This Row],[FCFindex]],FCF[FCFindex]))</f>
        <v>(M.1)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(M.1)</v>
      </c>
      <c r="H700" s="1" t="str">
        <f>INDEX(FCF[MarkTo],MATCH(FCFdata[[#This Row],[FCFindex]],FCF[FCFindex]))</f>
        <v>2Oct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2Oct</v>
      </c>
      <c r="H701" s="1" t="str">
        <f>INDEX(FCF[MarkTo],MATCH(FCFdata[[#This Row],[FCFindex]],FCF[FCFindex]))</f>
        <v>3M2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3M2</v>
      </c>
      <c r="H702" s="1" t="str">
        <f>INDEX(FCF[MarkTo],MATCH(FCFdata[[#This Row],[FCFindex]],FCF[FCFindex]))</f>
        <v>M(c)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M(c)</v>
      </c>
      <c r="H703" s="1" t="str">
        <f>INDEX(FCF[MarkTo],MATCH(FCFdata[[#This Row],[FCFindex]],FCF[FCFindex]))</f>
        <v>4P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4P</v>
      </c>
      <c r="H704" s="1" t="str">
        <f>INDEX(FCF[MarkTo],MATCH(FCFdata[[#This Row],[FCFindex]],FCF[FCFindex]))</f>
        <v>5G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5G</v>
      </c>
      <c r="H705" s="1" t="str">
        <f>INDEX(FCF[MarkTo],MATCH(FCFdata[[#This Row],[FCFindex]],FCF[FCFindex]))</f>
        <v>6S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6S</v>
      </c>
      <c r="H706" s="1" t="str">
        <f>INDEX(FCF[MarkTo],MATCH(FCFdata[[#This Row],[FCFindex]],FCF[FCFindex]))</f>
        <v>7Gp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7Gp</v>
      </c>
      <c r="H707" s="1" t="str">
        <f>INDEX(FCF[MarkTo],MATCH(FCFdata[[#This Row],[FCFindex]],FCF[FCFindex]))</f>
        <v>8U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8U</v>
      </c>
      <c r="H708" s="1" t="str">
        <f>INDEX(FCF[MarkTo],MATCH(FCFdata[[#This Row],[FCFindex]],FCF[FCFindex]))</f>
        <v>9Rot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9Rot</v>
      </c>
      <c r="H709" s="1" t="str">
        <f>INDEX(FCF[MarkTo],MATCH(FCFdata[[#This Row],[FCFindex]],FCF[FCFindex]))</f>
        <v>10Ama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1Dig</v>
      </c>
      <c r="H710" s="1" t="str">
        <f>INDEX(FCF[MarkTo],MATCH(FCFdata[[#This Row],[FCFindex]],FCF[FCFindex]))</f>
        <v>(D)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(D)</v>
      </c>
      <c r="H711" s="1" t="str">
        <f>INDEX(FCF[MarkTo],MATCH(FCFdata[[#This Row],[FCFindex]],FCF[FCFindex]))</f>
        <v>(M.1)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(M.1)</v>
      </c>
      <c r="H712" s="1" t="str">
        <f>INDEX(FCF[MarkTo],MATCH(FCFdata[[#This Row],[FCFindex]],FCF[FCFindex]))</f>
        <v>2Oct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2Oct</v>
      </c>
      <c r="H713" s="1" t="str">
        <f>INDEX(FCF[MarkTo],MATCH(FCFdata[[#This Row],[FCFindex]],FCF[FCFindex]))</f>
        <v>3M2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3M2</v>
      </c>
      <c r="H714" s="1" t="str">
        <f>INDEX(FCF[MarkTo],MATCH(FCFdata[[#This Row],[FCFindex]],FCF[FCFindex]))</f>
        <v>M(c)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M(c)</v>
      </c>
      <c r="H715" s="1" t="str">
        <f>INDEX(FCF[MarkTo],MATCH(FCFdata[[#This Row],[FCFindex]],FCF[FCFindex]))</f>
        <v>4P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4P</v>
      </c>
      <c r="H716" s="1" t="str">
        <f>INDEX(FCF[MarkTo],MATCH(FCFdata[[#This Row],[FCFindex]],FCF[FCFindex]))</f>
        <v>5G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5G</v>
      </c>
      <c r="H717" s="1" t="str">
        <f>INDEX(FCF[MarkTo],MATCH(FCFdata[[#This Row],[FCFindex]],FCF[FCFindex]))</f>
        <v>6S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6S</v>
      </c>
      <c r="H718" s="1" t="str">
        <f>INDEX(FCF[MarkTo],MATCH(FCFdata[[#This Row],[FCFindex]],FCF[FCFindex]))</f>
        <v>7Gp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7Gp</v>
      </c>
      <c r="H719" s="1" t="str">
        <f>INDEX(FCF[MarkTo],MATCH(FCFdata[[#This Row],[FCFindex]],FCF[FCFindex]))</f>
        <v>8U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8U</v>
      </c>
      <c r="H720" s="1" t="str">
        <f>INDEX(FCF[MarkTo],MATCH(FCFdata[[#This Row],[FCFindex]],FCF[FCFindex]))</f>
        <v>9Rot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9Rot</v>
      </c>
      <c r="H721" s="1" t="str">
        <f>INDEX(FCF[MarkTo],MATCH(FCFdata[[#This Row],[FCFindex]],FCF[FCFindex]))</f>
        <v>10Ama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1Dig</v>
      </c>
      <c r="H722" s="1" t="str">
        <f>INDEX(FCF[MarkTo],MATCH(FCFdata[[#This Row],[FCFindex]],FCF[FCFindex]))</f>
        <v>(D)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(D)</v>
      </c>
      <c r="H723" s="1" t="str">
        <f>INDEX(FCF[MarkTo],MATCH(FCFdata[[#This Row],[FCFindex]],FCF[FCFindex]))</f>
        <v>(M.1)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(M.1)</v>
      </c>
      <c r="H724" s="1" t="str">
        <f>INDEX(FCF[MarkTo],MATCH(FCFdata[[#This Row],[FCFindex]],FCF[FCFindex]))</f>
        <v>2Oct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2Oct</v>
      </c>
      <c r="H725" s="1" t="str">
        <f>INDEX(FCF[MarkTo],MATCH(FCFdata[[#This Row],[FCFindex]],FCF[FCFindex]))</f>
        <v>3M2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3M2</v>
      </c>
      <c r="H726" s="1" t="str">
        <f>INDEX(FCF[MarkTo],MATCH(FCFdata[[#This Row],[FCFindex]],FCF[FCFindex]))</f>
        <v>M(c)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M(c)</v>
      </c>
      <c r="H727" s="1" t="str">
        <f>INDEX(FCF[MarkTo],MATCH(FCFdata[[#This Row],[FCFindex]],FCF[FCFindex]))</f>
        <v>4P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4P</v>
      </c>
      <c r="H728" s="1" t="str">
        <f>INDEX(FCF[MarkTo],MATCH(FCFdata[[#This Row],[FCFindex]],FCF[FCFindex]))</f>
        <v>5G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5G</v>
      </c>
      <c r="H729" s="1" t="str">
        <f>INDEX(FCF[MarkTo],MATCH(FCFdata[[#This Row],[FCFindex]],FCF[FCFindex]))</f>
        <v>6S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6S</v>
      </c>
      <c r="H730" s="1" t="str">
        <f>INDEX(FCF[MarkTo],MATCH(FCFdata[[#This Row],[FCFindex]],FCF[FCFindex]))</f>
        <v>7Gp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7Gp</v>
      </c>
      <c r="H731" s="1" t="str">
        <f>INDEX(FCF[MarkTo],MATCH(FCFdata[[#This Row],[FCFindex]],FCF[FCFindex]))</f>
        <v>8U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8U</v>
      </c>
      <c r="H732" s="1" t="str">
        <f>INDEX(FCF[MarkTo],MATCH(FCFdata[[#This Row],[FCFindex]],FCF[FCFindex]))</f>
        <v>9Rot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9Rot</v>
      </c>
      <c r="H733" s="1" t="str">
        <f>INDEX(FCF[MarkTo],MATCH(FCFdata[[#This Row],[FCFindex]],FCF[FCFindex]))</f>
        <v>10Ama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1Dig</v>
      </c>
      <c r="H734" s="1" t="str">
        <f>INDEX(FCF[MarkTo],MATCH(FCFdata[[#This Row],[FCFindex]],FCF[FCFindex]))</f>
        <v>(D)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(D)</v>
      </c>
      <c r="H735" s="1" t="str">
        <f>INDEX(FCF[MarkTo],MATCH(FCFdata[[#This Row],[FCFindex]],FCF[FCFindex]))</f>
        <v>(M.1)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(M.1)</v>
      </c>
      <c r="H736" s="1" t="str">
        <f>INDEX(FCF[MarkTo],MATCH(FCFdata[[#This Row],[FCFindex]],FCF[FCFindex]))</f>
        <v>2Oct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2Oct</v>
      </c>
      <c r="H737" s="1" t="str">
        <f>INDEX(FCF[MarkTo],MATCH(FCFdata[[#This Row],[FCFindex]],FCF[FCFindex]))</f>
        <v>3M2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3M2</v>
      </c>
      <c r="H738" s="1" t="str">
        <f>INDEX(FCF[MarkTo],MATCH(FCFdata[[#This Row],[FCFindex]],FCF[FCFindex]))</f>
        <v>M(c)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M(c)</v>
      </c>
      <c r="H739" s="1" t="str">
        <f>INDEX(FCF[MarkTo],MATCH(FCFdata[[#This Row],[FCFindex]],FCF[FCFindex]))</f>
        <v>4P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4P</v>
      </c>
      <c r="H740" s="1" t="str">
        <f>INDEX(FCF[MarkTo],MATCH(FCFdata[[#This Row],[FCFindex]],FCF[FCFindex]))</f>
        <v>5G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5G</v>
      </c>
      <c r="H741" s="1" t="str">
        <f>INDEX(FCF[MarkTo],MATCH(FCFdata[[#This Row],[FCFindex]],FCF[FCFindex]))</f>
        <v>6S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6S</v>
      </c>
      <c r="H742" s="1" t="str">
        <f>INDEX(FCF[MarkTo],MATCH(FCFdata[[#This Row],[FCFindex]],FCF[FCFindex]))</f>
        <v>7Gp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7Gp</v>
      </c>
      <c r="H743" s="1" t="str">
        <f>INDEX(FCF[MarkTo],MATCH(FCFdata[[#This Row],[FCFindex]],FCF[FCFindex]))</f>
        <v>8U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8U</v>
      </c>
      <c r="H744" s="1" t="str">
        <f>INDEX(FCF[MarkTo],MATCH(FCFdata[[#This Row],[FCFindex]],FCF[FCFindex]))</f>
        <v>9Rot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9Rot</v>
      </c>
      <c r="H745" s="1" t="str">
        <f>INDEX(FCF[MarkTo],MATCH(FCFdata[[#This Row],[FCFindex]],FCF[FCFindex]))</f>
        <v>10Ama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1Dig</v>
      </c>
      <c r="H746" s="1" t="str">
        <f>INDEX(FCF[MarkTo],MATCH(FCFdata[[#This Row],[FCFindex]],FCF[FCFindex]))</f>
        <v>(D)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(D)</v>
      </c>
      <c r="H747" s="1" t="str">
        <f>INDEX(FCF[MarkTo],MATCH(FCFdata[[#This Row],[FCFindex]],FCF[FCFindex]))</f>
        <v>(M.1)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(M.1)</v>
      </c>
      <c r="H748" s="1" t="str">
        <f>INDEX(FCF[MarkTo],MATCH(FCFdata[[#This Row],[FCFindex]],FCF[FCFindex]))</f>
        <v>2Oct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2Oct</v>
      </c>
      <c r="H749" s="1" t="str">
        <f>INDEX(FCF[MarkTo],MATCH(FCFdata[[#This Row],[FCFindex]],FCF[FCFindex]))</f>
        <v>3M2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3M2</v>
      </c>
      <c r="H750" s="1" t="str">
        <f>INDEX(FCF[MarkTo],MATCH(FCFdata[[#This Row],[FCFindex]],FCF[FCFindex]))</f>
        <v>M(c)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M(c)</v>
      </c>
      <c r="H751" s="1" t="str">
        <f>INDEX(FCF[MarkTo],MATCH(FCFdata[[#This Row],[FCFindex]],FCF[FCFindex]))</f>
        <v>4P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4P</v>
      </c>
      <c r="H752" s="1" t="str">
        <f>INDEX(FCF[MarkTo],MATCH(FCFdata[[#This Row],[FCFindex]],FCF[FCFindex]))</f>
        <v>5G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5G</v>
      </c>
      <c r="H753" s="1" t="str">
        <f>INDEX(FCF[MarkTo],MATCH(FCFdata[[#This Row],[FCFindex]],FCF[FCFindex]))</f>
        <v>6S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6S</v>
      </c>
      <c r="H754" s="1" t="str">
        <f>INDEX(FCF[MarkTo],MATCH(FCFdata[[#This Row],[FCFindex]],FCF[FCFindex]))</f>
        <v>7Gp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7Gp</v>
      </c>
      <c r="H755" s="1" t="str">
        <f>INDEX(FCF[MarkTo],MATCH(FCFdata[[#This Row],[FCFindex]],FCF[FCFindex]))</f>
        <v>8U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8U</v>
      </c>
      <c r="H756" s="1" t="str">
        <f>INDEX(FCF[MarkTo],MATCH(FCFdata[[#This Row],[FCFindex]],FCF[FCFindex]))</f>
        <v>9Rot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9Rot</v>
      </c>
      <c r="H757" s="1" t="str">
        <f>INDEX(FCF[MarkTo],MATCH(FCFdata[[#This Row],[FCFindex]],FCF[FCFindex]))</f>
        <v>10Ama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(D)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(D)</v>
      </c>
      <c r="H759" s="1" t="str">
        <f>INDEX(FCF[MarkTo],MATCH(FCFdata[[#This Row],[FCFindex]],FCF[FCFindex]))</f>
        <v>(M.1)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(M.1)</v>
      </c>
      <c r="H760" s="1" t="str">
        <f>INDEX(FCF[MarkTo],MATCH(FCFdata[[#This Row],[FCFindex]],FCF[FCFindex]))</f>
        <v>2Oct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3M2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3M2</v>
      </c>
      <c r="H762" s="1" t="str">
        <f>INDEX(FCF[MarkTo],MATCH(FCFdata[[#This Row],[FCFindex]],FCF[FCFindex]))</f>
        <v>M(c)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M(c)</v>
      </c>
      <c r="H763" s="1" t="str">
        <f>INDEX(FCF[MarkTo],MATCH(FCFdata[[#This Row],[FCFindex]],FCF[FCFindex]))</f>
        <v>4P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4P</v>
      </c>
      <c r="H764" s="1" t="str">
        <f>INDEX(FCF[MarkTo],MATCH(FCFdata[[#This Row],[FCFindex]],FCF[FCFindex]))</f>
        <v>5G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5G</v>
      </c>
      <c r="H765" s="1" t="str">
        <f>INDEX(FCF[MarkTo],MATCH(FCFdata[[#This Row],[FCFindex]],FCF[FCFindex]))</f>
        <v>6S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6S</v>
      </c>
      <c r="H766" s="1" t="str">
        <f>INDEX(FCF[MarkTo],MATCH(FCFdata[[#This Row],[FCFindex]],FCF[FCFindex]))</f>
        <v>7Gp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7Gp</v>
      </c>
      <c r="H767" s="1" t="str">
        <f>INDEX(FCF[MarkTo],MATCH(FCFdata[[#This Row],[FCFindex]],FCF[FCFindex]))</f>
        <v>8U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8U</v>
      </c>
      <c r="H768" s="1" t="str">
        <f>INDEX(FCF[MarkTo],MATCH(FCFdata[[#This Row],[FCFindex]],FCF[FCFindex]))</f>
        <v>9Rot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9Rot</v>
      </c>
      <c r="H769" s="1" t="str">
        <f>INDEX(FCF[MarkTo],MATCH(FCFdata[[#This Row],[FCFindex]],FCF[FCFindex]))</f>
        <v>10Ama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1Dig</v>
      </c>
      <c r="H770" s="1" t="str">
        <f>INDEX(FCF[MarkTo],MATCH(FCFdata[[#This Row],[FCFindex]],FCF[FCFindex]))</f>
        <v>(D)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(D)</v>
      </c>
      <c r="H771" s="1" t="str">
        <f>INDEX(FCF[MarkTo],MATCH(FCFdata[[#This Row],[FCFindex]],FCF[FCFindex]))</f>
        <v>(M.1)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(M.1)</v>
      </c>
      <c r="H772" s="1" t="str">
        <f>INDEX(FCF[MarkTo],MATCH(FCFdata[[#This Row],[FCFindex]],FCF[FCFindex]))</f>
        <v>2Oct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2Oct</v>
      </c>
      <c r="H773" s="1" t="str">
        <f>INDEX(FCF[MarkTo],MATCH(FCFdata[[#This Row],[FCFindex]],FCF[FCFindex]))</f>
        <v>3M2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3M2</v>
      </c>
      <c r="H774" s="1" t="str">
        <f>INDEX(FCF[MarkTo],MATCH(FCFdata[[#This Row],[FCFindex]],FCF[FCFindex]))</f>
        <v>M(c)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M(c)</v>
      </c>
      <c r="H775" s="1" t="str">
        <f>INDEX(FCF[MarkTo],MATCH(FCFdata[[#This Row],[FCFindex]],FCF[FCFindex]))</f>
        <v>4P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4P</v>
      </c>
      <c r="H776" s="1" t="str">
        <f>INDEX(FCF[MarkTo],MATCH(FCFdata[[#This Row],[FCFindex]],FCF[FCFindex]))</f>
        <v>5G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5G</v>
      </c>
      <c r="H777" s="1" t="str">
        <f>INDEX(FCF[MarkTo],MATCH(FCFdata[[#This Row],[FCFindex]],FCF[FCFindex]))</f>
        <v>6S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6S</v>
      </c>
      <c r="H778" s="1" t="str">
        <f>INDEX(FCF[MarkTo],MATCH(FCFdata[[#This Row],[FCFindex]],FCF[FCFindex]))</f>
        <v>7Gp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7Gp</v>
      </c>
      <c r="H779" s="1" t="str">
        <f>INDEX(FCF[MarkTo],MATCH(FCFdata[[#This Row],[FCFindex]],FCF[FCFindex]))</f>
        <v>8U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8U</v>
      </c>
      <c r="H780" s="1" t="str">
        <f>INDEX(FCF[MarkTo],MATCH(FCFdata[[#This Row],[FCFindex]],FCF[FCFindex]))</f>
        <v>9Rot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9Rot</v>
      </c>
      <c r="H781" s="1" t="str">
        <f>INDEX(FCF[MarkTo],MATCH(FCFdata[[#This Row],[FCFindex]],FCF[FCFindex]))</f>
        <v>10Ama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1Dig</v>
      </c>
      <c r="H782" s="1" t="str">
        <f>INDEX(FCF[MarkTo],MATCH(FCFdata[[#This Row],[FCFindex]],FCF[FCFindex]))</f>
        <v>(D)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(D)</v>
      </c>
      <c r="H783" s="1" t="str">
        <f>INDEX(FCF[MarkTo],MATCH(FCFdata[[#This Row],[FCFindex]],FCF[FCFindex]))</f>
        <v>(M.1)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(M.1)</v>
      </c>
      <c r="H784" s="1" t="str">
        <f>INDEX(FCF[MarkTo],MATCH(FCFdata[[#This Row],[FCFindex]],FCF[FCFindex]))</f>
        <v>2Oct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2Oct</v>
      </c>
      <c r="H785" s="1" t="str">
        <f>INDEX(FCF[MarkTo],MATCH(FCFdata[[#This Row],[FCFindex]],FCF[FCFindex]))</f>
        <v>3M2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3M2</v>
      </c>
      <c r="H786" s="1" t="str">
        <f>INDEX(FCF[MarkTo],MATCH(FCFdata[[#This Row],[FCFindex]],FCF[FCFindex]))</f>
        <v>M(c)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M(c)</v>
      </c>
      <c r="H787" s="1" t="str">
        <f>INDEX(FCF[MarkTo],MATCH(FCFdata[[#This Row],[FCFindex]],FCF[FCFindex]))</f>
        <v>4P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4P</v>
      </c>
      <c r="H788" s="1" t="str">
        <f>INDEX(FCF[MarkTo],MATCH(FCFdata[[#This Row],[FCFindex]],FCF[FCFindex]))</f>
        <v>5G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5G</v>
      </c>
      <c r="H789" s="1" t="str">
        <f>INDEX(FCF[MarkTo],MATCH(FCFdata[[#This Row],[FCFindex]],FCF[FCFindex]))</f>
        <v>6S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6S</v>
      </c>
      <c r="H790" s="1" t="str">
        <f>INDEX(FCF[MarkTo],MATCH(FCFdata[[#This Row],[FCFindex]],FCF[FCFindex]))</f>
        <v>7Gp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7Gp</v>
      </c>
      <c r="H791" s="1" t="str">
        <f>INDEX(FCF[MarkTo],MATCH(FCFdata[[#This Row],[FCFindex]],FCF[FCFindex]))</f>
        <v>8U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8U</v>
      </c>
      <c r="H792" s="1" t="str">
        <f>INDEX(FCF[MarkTo],MATCH(FCFdata[[#This Row],[FCFindex]],FCF[FCFindex]))</f>
        <v>9Rot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9Rot</v>
      </c>
      <c r="H793" s="1" t="str">
        <f>INDEX(FCF[MarkTo],MATCH(FCFdata[[#This Row],[FCFindex]],FCF[FCFindex]))</f>
        <v>10Ama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1Dig</v>
      </c>
      <c r="H794" s="1" t="str">
        <f>INDEX(FCF[MarkTo],MATCH(FCFdata[[#This Row],[FCFindex]],FCF[FCFindex]))</f>
        <v>(D)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(D)</v>
      </c>
      <c r="H795" s="1" t="str">
        <f>INDEX(FCF[MarkTo],MATCH(FCFdata[[#This Row],[FCFindex]],FCF[FCFindex]))</f>
        <v>(M.1)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(M.1)</v>
      </c>
      <c r="H796" s="1" t="str">
        <f>INDEX(FCF[MarkTo],MATCH(FCFdata[[#This Row],[FCFindex]],FCF[FCFindex]))</f>
        <v>2Oct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3M2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3M2</v>
      </c>
      <c r="H798" s="1" t="str">
        <f>INDEX(FCF[MarkTo],MATCH(FCFdata[[#This Row],[FCFindex]],FCF[FCFindex]))</f>
        <v>M(c)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M(c)</v>
      </c>
      <c r="H799" s="1" t="str">
        <f>INDEX(FCF[MarkTo],MATCH(FCFdata[[#This Row],[FCFindex]],FCF[FCFindex]))</f>
        <v>4P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4P</v>
      </c>
      <c r="H800" s="1" t="str">
        <f>INDEX(FCF[MarkTo],MATCH(FCFdata[[#This Row],[FCFindex]],FCF[FCFindex]))</f>
        <v>5G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5G</v>
      </c>
      <c r="H801" s="1" t="str">
        <f>INDEX(FCF[MarkTo],MATCH(FCFdata[[#This Row],[FCFindex]],FCF[FCFindex]))</f>
        <v>6S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6S</v>
      </c>
      <c r="H802" s="1" t="str">
        <f>INDEX(FCF[MarkTo],MATCH(FCFdata[[#This Row],[FCFindex]],FCF[FCFindex]))</f>
        <v>7Gp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7Gp</v>
      </c>
      <c r="H803" s="1" t="str">
        <f>INDEX(FCF[MarkTo],MATCH(FCFdata[[#This Row],[FCFindex]],FCF[FCFindex]))</f>
        <v>8U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8U</v>
      </c>
      <c r="H804" s="1" t="str">
        <f>INDEX(FCF[MarkTo],MATCH(FCFdata[[#This Row],[FCFindex]],FCF[FCFindex]))</f>
        <v>9Rot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9Rot</v>
      </c>
      <c r="H805" s="1" t="str">
        <f>INDEX(FCF[MarkTo],MATCH(FCFdata[[#This Row],[FCFindex]],FCF[FCFindex]))</f>
        <v>10Ama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1Dig</v>
      </c>
      <c r="H806" s="1" t="str">
        <f>INDEX(FCF[MarkTo],MATCH(FCFdata[[#This Row],[FCFindex]],FCF[FCFindex]))</f>
        <v>(D)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(D)</v>
      </c>
      <c r="H807" s="1" t="str">
        <f>INDEX(FCF[MarkTo],MATCH(FCFdata[[#This Row],[FCFindex]],FCF[FCFindex]))</f>
        <v>(M.1)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(M.1)</v>
      </c>
      <c r="H808" s="1" t="str">
        <f>INDEX(FCF[MarkTo],MATCH(FCFdata[[#This Row],[FCFindex]],FCF[FCFindex]))</f>
        <v>2Oct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2Oct</v>
      </c>
      <c r="H809" s="1" t="str">
        <f>INDEX(FCF[MarkTo],MATCH(FCFdata[[#This Row],[FCFindex]],FCF[FCFindex]))</f>
        <v>3M2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3M2</v>
      </c>
      <c r="H810" s="1" t="str">
        <f>INDEX(FCF[MarkTo],MATCH(FCFdata[[#This Row],[FCFindex]],FCF[FCFindex]))</f>
        <v>M(c)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M(c)</v>
      </c>
      <c r="H811" s="1" t="str">
        <f>INDEX(FCF[MarkTo],MATCH(FCFdata[[#This Row],[FCFindex]],FCF[FCFindex]))</f>
        <v>4P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4P</v>
      </c>
      <c r="H812" s="1" t="str">
        <f>INDEX(FCF[MarkTo],MATCH(FCFdata[[#This Row],[FCFindex]],FCF[FCFindex]))</f>
        <v>5G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5G</v>
      </c>
      <c r="H813" s="1" t="str">
        <f>INDEX(FCF[MarkTo],MATCH(FCFdata[[#This Row],[FCFindex]],FCF[FCFindex]))</f>
        <v>6S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6S</v>
      </c>
      <c r="H814" s="1" t="str">
        <f>INDEX(FCF[MarkTo],MATCH(FCFdata[[#This Row],[FCFindex]],FCF[FCFindex]))</f>
        <v>7Gp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7Gp</v>
      </c>
      <c r="H815" s="1" t="str">
        <f>INDEX(FCF[MarkTo],MATCH(FCFdata[[#This Row],[FCFindex]],FCF[FCFindex]))</f>
        <v>8U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8U</v>
      </c>
      <c r="H816" s="1" t="str">
        <f>INDEX(FCF[MarkTo],MATCH(FCFdata[[#This Row],[FCFindex]],FCF[FCFindex]))</f>
        <v>9Rot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9Rot</v>
      </c>
      <c r="H817" s="1" t="str">
        <f>INDEX(FCF[MarkTo],MATCH(FCFdata[[#This Row],[FCFindex]],FCF[FCFindex]))</f>
        <v>10Ama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1Dig</v>
      </c>
      <c r="H818" s="1" t="str">
        <f>INDEX(FCF[MarkTo],MATCH(FCFdata[[#This Row],[FCFindex]],FCF[FCFindex]))</f>
        <v>(D)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(D)</v>
      </c>
      <c r="H819" s="1" t="str">
        <f>INDEX(FCF[MarkTo],MATCH(FCFdata[[#This Row],[FCFindex]],FCF[FCFindex]))</f>
        <v>(M.1)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(M.1)</v>
      </c>
      <c r="H820" s="1" t="str">
        <f>INDEX(FCF[MarkTo],MATCH(FCFdata[[#This Row],[FCFindex]],FCF[FCFindex]))</f>
        <v>2Oct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2Oct</v>
      </c>
      <c r="H821" s="1" t="str">
        <f>INDEX(FCF[MarkTo],MATCH(FCFdata[[#This Row],[FCFindex]],FCF[FCFindex]))</f>
        <v>3M2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3M2</v>
      </c>
      <c r="H822" s="1" t="str">
        <f>INDEX(FCF[MarkTo],MATCH(FCFdata[[#This Row],[FCFindex]],FCF[FCFindex]))</f>
        <v>M(c)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M(c)</v>
      </c>
      <c r="H823" s="1" t="str">
        <f>INDEX(FCF[MarkTo],MATCH(FCFdata[[#This Row],[FCFindex]],FCF[FCFindex]))</f>
        <v>4P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4P</v>
      </c>
      <c r="H824" s="1" t="str">
        <f>INDEX(FCF[MarkTo],MATCH(FCFdata[[#This Row],[FCFindex]],FCF[FCFindex]))</f>
        <v>5G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5G</v>
      </c>
      <c r="H825" s="1" t="str">
        <f>INDEX(FCF[MarkTo],MATCH(FCFdata[[#This Row],[FCFindex]],FCF[FCFindex]))</f>
        <v>6S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6S</v>
      </c>
      <c r="H826" s="1" t="str">
        <f>INDEX(FCF[MarkTo],MATCH(FCFdata[[#This Row],[FCFindex]],FCF[FCFindex]))</f>
        <v>7Gp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7Gp</v>
      </c>
      <c r="H827" s="1" t="str">
        <f>INDEX(FCF[MarkTo],MATCH(FCFdata[[#This Row],[FCFindex]],FCF[FCFindex]))</f>
        <v>8U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8U</v>
      </c>
      <c r="H828" s="1" t="str">
        <f>INDEX(FCF[MarkTo],MATCH(FCFdata[[#This Row],[FCFindex]],FCF[FCFindex]))</f>
        <v>9Rot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9Rot</v>
      </c>
      <c r="H829" s="1" t="str">
        <f>INDEX(FCF[MarkTo],MATCH(FCFdata[[#This Row],[FCFindex]],FCF[FCFindex]))</f>
        <v>10Ama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1Dig</v>
      </c>
      <c r="H830" s="1" t="str">
        <f>INDEX(FCF[MarkTo],MATCH(FCFdata[[#This Row],[FCFindex]],FCF[FCFindex]))</f>
        <v>(D)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(D)</v>
      </c>
      <c r="H831" s="1" t="str">
        <f>INDEX(FCF[MarkTo],MATCH(FCFdata[[#This Row],[FCFindex]],FCF[FCFindex]))</f>
        <v>(M.1)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(M.1)</v>
      </c>
      <c r="H832" s="1" t="str">
        <f>INDEX(FCF[MarkTo],MATCH(FCFdata[[#This Row],[FCFindex]],FCF[FCFindex]))</f>
        <v>2Oct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2Oct</v>
      </c>
      <c r="H833" s="1" t="str">
        <f>INDEX(FCF[MarkTo],MATCH(FCFdata[[#This Row],[FCFindex]],FCF[FCFindex]))</f>
        <v>3M2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3M2</v>
      </c>
      <c r="H834" s="1" t="str">
        <f>INDEX(FCF[MarkTo],MATCH(FCFdata[[#This Row],[FCFindex]],FCF[FCFindex]))</f>
        <v>M(c)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M(c)</v>
      </c>
      <c r="H835" s="1" t="str">
        <f>INDEX(FCF[MarkTo],MATCH(FCFdata[[#This Row],[FCFindex]],FCF[FCFindex]))</f>
        <v>4P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4P</v>
      </c>
      <c r="H836" s="1" t="str">
        <f>INDEX(FCF[MarkTo],MATCH(FCFdata[[#This Row],[FCFindex]],FCF[FCFindex]))</f>
        <v>5G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5G</v>
      </c>
      <c r="H837" s="1" t="str">
        <f>INDEX(FCF[MarkTo],MATCH(FCFdata[[#This Row],[FCFindex]],FCF[FCFindex]))</f>
        <v>6S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6S</v>
      </c>
      <c r="H838" s="1" t="str">
        <f>INDEX(FCF[MarkTo],MATCH(FCFdata[[#This Row],[FCFindex]],FCF[FCFindex]))</f>
        <v>7Gp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7Gp</v>
      </c>
      <c r="H839" s="1" t="str">
        <f>INDEX(FCF[MarkTo],MATCH(FCFdata[[#This Row],[FCFindex]],FCF[FCFindex]))</f>
        <v>8U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8U</v>
      </c>
      <c r="H840" s="1" t="str">
        <f>INDEX(FCF[MarkTo],MATCH(FCFdata[[#This Row],[FCFindex]],FCF[FCFindex]))</f>
        <v>9Rot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9Rot</v>
      </c>
      <c r="H841" s="1" t="str">
        <f>INDEX(FCF[MarkTo],MATCH(FCFdata[[#This Row],[FCFindex]],FCF[FCFindex]))</f>
        <v>10Ama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(D)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(D)</v>
      </c>
      <c r="H843" s="1" t="str">
        <f>INDEX(FCF[MarkTo],MATCH(FCFdata[[#This Row],[FCFindex]],FCF[FCFindex]))</f>
        <v>(M.1)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(M.1)</v>
      </c>
      <c r="H844" s="1" t="str">
        <f>INDEX(FCF[MarkTo],MATCH(FCFdata[[#This Row],[FCFindex]],FCF[FCFindex]))</f>
        <v>2Oct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3M2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3M2</v>
      </c>
      <c r="H846" s="1" t="str">
        <f>INDEX(FCF[MarkTo],MATCH(FCFdata[[#This Row],[FCFindex]],FCF[FCFindex]))</f>
        <v>M(c)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M(c)</v>
      </c>
      <c r="H847" s="1" t="str">
        <f>INDEX(FCF[MarkTo],MATCH(FCFdata[[#This Row],[FCFindex]],FCF[FCFindex]))</f>
        <v>4P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4P</v>
      </c>
      <c r="H848" s="1" t="str">
        <f>INDEX(FCF[MarkTo],MATCH(FCFdata[[#This Row],[FCFindex]],FCF[FCFindex]))</f>
        <v>5G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5G</v>
      </c>
      <c r="H849" s="1" t="str">
        <f>INDEX(FCF[MarkTo],MATCH(FCFdata[[#This Row],[FCFindex]],FCF[FCFindex]))</f>
        <v>6S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6S</v>
      </c>
      <c r="H850" s="1" t="str">
        <f>INDEX(FCF[MarkTo],MATCH(FCFdata[[#This Row],[FCFindex]],FCF[FCFindex]))</f>
        <v>7Gp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7Gp</v>
      </c>
      <c r="H851" s="1" t="str">
        <f>INDEX(FCF[MarkTo],MATCH(FCFdata[[#This Row],[FCFindex]],FCF[FCFindex]))</f>
        <v>8U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8U</v>
      </c>
      <c r="H852" s="1" t="str">
        <f>INDEX(FCF[MarkTo],MATCH(FCFdata[[#This Row],[FCFindex]],FCF[FCFindex]))</f>
        <v>9Rot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9Rot</v>
      </c>
      <c r="H853" s="1" t="str">
        <f>INDEX(FCF[MarkTo],MATCH(FCFdata[[#This Row],[FCFindex]],FCF[FCFindex]))</f>
        <v>10Ama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1Dig</v>
      </c>
      <c r="H854" s="1" t="str">
        <f>INDEX(FCF[MarkTo],MATCH(FCFdata[[#This Row],[FCFindex]],FCF[FCFindex]))</f>
        <v>(D)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(D)</v>
      </c>
      <c r="H855" s="1" t="str">
        <f>INDEX(FCF[MarkTo],MATCH(FCFdata[[#This Row],[FCFindex]],FCF[FCFindex]))</f>
        <v>(M.1)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(M.1)</v>
      </c>
      <c r="H856" s="1" t="str">
        <f>INDEX(FCF[MarkTo],MATCH(FCFdata[[#This Row],[FCFindex]],FCF[FCFindex]))</f>
        <v>2Oct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2Oct</v>
      </c>
      <c r="H857" s="1" t="str">
        <f>INDEX(FCF[MarkTo],MATCH(FCFdata[[#This Row],[FCFindex]],FCF[FCFindex]))</f>
        <v>3M2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3M2</v>
      </c>
      <c r="H858" s="1" t="str">
        <f>INDEX(FCF[MarkTo],MATCH(FCFdata[[#This Row],[FCFindex]],FCF[FCFindex]))</f>
        <v>M(c)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M(c)</v>
      </c>
      <c r="H859" s="1" t="str">
        <f>INDEX(FCF[MarkTo],MATCH(FCFdata[[#This Row],[FCFindex]],FCF[FCFindex]))</f>
        <v>4P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4P</v>
      </c>
      <c r="H860" s="1" t="str">
        <f>INDEX(FCF[MarkTo],MATCH(FCFdata[[#This Row],[FCFindex]],FCF[FCFindex]))</f>
        <v>5G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5G</v>
      </c>
      <c r="H861" s="1" t="str">
        <f>INDEX(FCF[MarkTo],MATCH(FCFdata[[#This Row],[FCFindex]],FCF[FCFindex]))</f>
        <v>6S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6S</v>
      </c>
      <c r="H862" s="1" t="str">
        <f>INDEX(FCF[MarkTo],MATCH(FCFdata[[#This Row],[FCFindex]],FCF[FCFindex]))</f>
        <v>7Gp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7Gp</v>
      </c>
      <c r="H863" s="1" t="str">
        <f>INDEX(FCF[MarkTo],MATCH(FCFdata[[#This Row],[FCFindex]],FCF[FCFindex]))</f>
        <v>8U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8U</v>
      </c>
      <c r="H864" s="1" t="str">
        <f>INDEX(FCF[MarkTo],MATCH(FCFdata[[#This Row],[FCFindex]],FCF[FCFindex]))</f>
        <v>9Rot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9Rot</v>
      </c>
      <c r="H865" s="1" t="str">
        <f>INDEX(FCF[MarkTo],MATCH(FCFdata[[#This Row],[FCFindex]],FCF[FCFindex]))</f>
        <v>10Ama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1Dig</v>
      </c>
      <c r="H866" s="1" t="str">
        <f>INDEX(FCF[MarkTo],MATCH(FCFdata[[#This Row],[FCFindex]],FCF[FCFindex]))</f>
        <v>(D)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(D)</v>
      </c>
      <c r="H867" s="1" t="str">
        <f>INDEX(FCF[MarkTo],MATCH(FCFdata[[#This Row],[FCFindex]],FCF[FCFindex]))</f>
        <v>(M.1)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(M.1)</v>
      </c>
      <c r="H868" s="1" t="str">
        <f>INDEX(FCF[MarkTo],MATCH(FCFdata[[#This Row],[FCFindex]],FCF[FCFindex]))</f>
        <v>2Oct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2Oct</v>
      </c>
      <c r="H869" s="1" t="str">
        <f>INDEX(FCF[MarkTo],MATCH(FCFdata[[#This Row],[FCFindex]],FCF[FCFindex]))</f>
        <v>3M2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3M2</v>
      </c>
      <c r="H870" s="1" t="str">
        <f>INDEX(FCF[MarkTo],MATCH(FCFdata[[#This Row],[FCFindex]],FCF[FCFindex]))</f>
        <v>M(c)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M(c)</v>
      </c>
      <c r="H871" s="1" t="str">
        <f>INDEX(FCF[MarkTo],MATCH(FCFdata[[#This Row],[FCFindex]],FCF[FCFindex]))</f>
        <v>4P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4P</v>
      </c>
      <c r="H872" s="1" t="str">
        <f>INDEX(FCF[MarkTo],MATCH(FCFdata[[#This Row],[FCFindex]],FCF[FCFindex]))</f>
        <v>5G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5G</v>
      </c>
      <c r="H873" s="1" t="str">
        <f>INDEX(FCF[MarkTo],MATCH(FCFdata[[#This Row],[FCFindex]],FCF[FCFindex]))</f>
        <v>6S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6S</v>
      </c>
      <c r="H874" s="1" t="str">
        <f>INDEX(FCF[MarkTo],MATCH(FCFdata[[#This Row],[FCFindex]],FCF[FCFindex]))</f>
        <v>7Gp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7Gp</v>
      </c>
      <c r="H875" s="1" t="str">
        <f>INDEX(FCF[MarkTo],MATCH(FCFdata[[#This Row],[FCFindex]],FCF[FCFindex]))</f>
        <v>8U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8U</v>
      </c>
      <c r="H876" s="1" t="str">
        <f>INDEX(FCF[MarkTo],MATCH(FCFdata[[#This Row],[FCFindex]],FCF[FCFindex]))</f>
        <v>9Rot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9Rot</v>
      </c>
      <c r="H877" s="1" t="str">
        <f>INDEX(FCF[MarkTo],MATCH(FCFdata[[#This Row],[FCFindex]],FCF[FCFindex]))</f>
        <v>10Ama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1Dig</v>
      </c>
      <c r="H878" s="1" t="str">
        <f>INDEX(FCF[MarkTo],MATCH(FCFdata[[#This Row],[FCFindex]],FCF[FCFindex]))</f>
        <v>(D)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(D)</v>
      </c>
      <c r="H879" s="1" t="str">
        <f>INDEX(FCF[MarkTo],MATCH(FCFdata[[#This Row],[FCFindex]],FCF[FCFindex]))</f>
        <v>(M.1)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(M.1)</v>
      </c>
      <c r="H880" s="1" t="str">
        <f>INDEX(FCF[MarkTo],MATCH(FCFdata[[#This Row],[FCFindex]],FCF[FCFindex]))</f>
        <v>2Oct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2Oct</v>
      </c>
      <c r="H881" s="1" t="str">
        <f>INDEX(FCF[MarkTo],MATCH(FCFdata[[#This Row],[FCFindex]],FCF[FCFindex]))</f>
        <v>3M2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3M2</v>
      </c>
      <c r="H882" s="1" t="str">
        <f>INDEX(FCF[MarkTo],MATCH(FCFdata[[#This Row],[FCFindex]],FCF[FCFindex]))</f>
        <v>M(c)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M(c)</v>
      </c>
      <c r="H883" s="1" t="str">
        <f>INDEX(FCF[MarkTo],MATCH(FCFdata[[#This Row],[FCFindex]],FCF[FCFindex]))</f>
        <v>4P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4P</v>
      </c>
      <c r="H884" s="1" t="str">
        <f>INDEX(FCF[MarkTo],MATCH(FCFdata[[#This Row],[FCFindex]],FCF[FCFindex]))</f>
        <v>5G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5G</v>
      </c>
      <c r="H885" s="1" t="str">
        <f>INDEX(FCF[MarkTo],MATCH(FCFdata[[#This Row],[FCFindex]],FCF[FCFindex]))</f>
        <v>6S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6S</v>
      </c>
      <c r="H886" s="1" t="str">
        <f>INDEX(FCF[MarkTo],MATCH(FCFdata[[#This Row],[FCFindex]],FCF[FCFindex]))</f>
        <v>7Gp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7Gp</v>
      </c>
      <c r="H887" s="1" t="str">
        <f>INDEX(FCF[MarkTo],MATCH(FCFdata[[#This Row],[FCFindex]],FCF[FCFindex]))</f>
        <v>8U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8U</v>
      </c>
      <c r="H888" s="1" t="str">
        <f>INDEX(FCF[MarkTo],MATCH(FCFdata[[#This Row],[FCFindex]],FCF[FCFindex]))</f>
        <v>9Rot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9Rot</v>
      </c>
      <c r="H889" s="1" t="str">
        <f>INDEX(FCF[MarkTo],MATCH(FCFdata[[#This Row],[FCFindex]],FCF[FCFindex]))</f>
        <v>10Ama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1Dig</v>
      </c>
      <c r="H890" s="1" t="str">
        <f>INDEX(FCF[MarkTo],MATCH(FCFdata[[#This Row],[FCFindex]],FCF[FCFindex]))</f>
        <v>(D)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(D)</v>
      </c>
      <c r="H891" s="1" t="str">
        <f>INDEX(FCF[MarkTo],MATCH(FCFdata[[#This Row],[FCFindex]],FCF[FCFindex]))</f>
        <v>(M.1)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(M.1)</v>
      </c>
      <c r="H892" s="1" t="str">
        <f>INDEX(FCF[MarkTo],MATCH(FCFdata[[#This Row],[FCFindex]],FCF[FCFindex]))</f>
        <v>2Oct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2Oct</v>
      </c>
      <c r="H893" s="1" t="str">
        <f>INDEX(FCF[MarkTo],MATCH(FCFdata[[#This Row],[FCFindex]],FCF[FCFindex]))</f>
        <v>3M2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3M2</v>
      </c>
      <c r="H894" s="1" t="str">
        <f>INDEX(FCF[MarkTo],MATCH(FCFdata[[#This Row],[FCFindex]],FCF[FCFindex]))</f>
        <v>M(c)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M(c)</v>
      </c>
      <c r="H895" s="1" t="str">
        <f>INDEX(FCF[MarkTo],MATCH(FCFdata[[#This Row],[FCFindex]],FCF[FCFindex]))</f>
        <v>4P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4P</v>
      </c>
      <c r="H896" s="1" t="str">
        <f>INDEX(FCF[MarkTo],MATCH(FCFdata[[#This Row],[FCFindex]],FCF[FCFindex]))</f>
        <v>5G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5G</v>
      </c>
      <c r="H897" s="1" t="str">
        <f>INDEX(FCF[MarkTo],MATCH(FCFdata[[#This Row],[FCFindex]],FCF[FCFindex]))</f>
        <v>6S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6S</v>
      </c>
      <c r="H898" s="1" t="str">
        <f>INDEX(FCF[MarkTo],MATCH(FCFdata[[#This Row],[FCFindex]],FCF[FCFindex]))</f>
        <v>7Gp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7Gp</v>
      </c>
      <c r="H899" s="1" t="str">
        <f>INDEX(FCF[MarkTo],MATCH(FCFdata[[#This Row],[FCFindex]],FCF[FCFindex]))</f>
        <v>8U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8U</v>
      </c>
      <c r="H900" s="1" t="str">
        <f>INDEX(FCF[MarkTo],MATCH(FCFdata[[#This Row],[FCFindex]],FCF[FCFindex]))</f>
        <v>9Rot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9Rot</v>
      </c>
      <c r="H901" s="1" t="str">
        <f>INDEX(FCF[MarkTo],MATCH(FCFdata[[#This Row],[FCFindex]],FCF[FCFindex]))</f>
        <v>10Ama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1Dig</v>
      </c>
      <c r="H902" s="1" t="str">
        <f>INDEX(FCF[MarkTo],MATCH(FCFdata[[#This Row],[FCFindex]],FCF[FCFindex]))</f>
        <v>(D)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(D)</v>
      </c>
      <c r="H903" s="1" t="str">
        <f>INDEX(FCF[MarkTo],MATCH(FCFdata[[#This Row],[FCFindex]],FCF[FCFindex]))</f>
        <v>(M.1)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(M.1)</v>
      </c>
      <c r="H904" s="1" t="str">
        <f>INDEX(FCF[MarkTo],MATCH(FCFdata[[#This Row],[FCFindex]],FCF[FCFindex]))</f>
        <v>2Oct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2Oct</v>
      </c>
      <c r="H905" s="1" t="str">
        <f>INDEX(FCF[MarkTo],MATCH(FCFdata[[#This Row],[FCFindex]],FCF[FCFindex]))</f>
        <v>3M2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3M2</v>
      </c>
      <c r="H906" s="1" t="str">
        <f>INDEX(FCF[MarkTo],MATCH(FCFdata[[#This Row],[FCFindex]],FCF[FCFindex]))</f>
        <v>M(c)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M(c)</v>
      </c>
      <c r="H907" s="1" t="str">
        <f>INDEX(FCF[MarkTo],MATCH(FCFdata[[#This Row],[FCFindex]],FCF[FCFindex]))</f>
        <v>4P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4P</v>
      </c>
      <c r="H908" s="1" t="str">
        <f>INDEX(FCF[MarkTo],MATCH(FCFdata[[#This Row],[FCFindex]],FCF[FCFindex]))</f>
        <v>5G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5G</v>
      </c>
      <c r="H909" s="1" t="str">
        <f>INDEX(FCF[MarkTo],MATCH(FCFdata[[#This Row],[FCFindex]],FCF[FCFindex]))</f>
        <v>6S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6S</v>
      </c>
      <c r="H910" s="1" t="str">
        <f>INDEX(FCF[MarkTo],MATCH(FCFdata[[#This Row],[FCFindex]],FCF[FCFindex]))</f>
        <v>7Gp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7Gp</v>
      </c>
      <c r="H911" s="1" t="str">
        <f>INDEX(FCF[MarkTo],MATCH(FCFdata[[#This Row],[FCFindex]],FCF[FCFindex]))</f>
        <v>8U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8U</v>
      </c>
      <c r="H912" s="1" t="str">
        <f>INDEX(FCF[MarkTo],MATCH(FCFdata[[#This Row],[FCFindex]],FCF[FCFindex]))</f>
        <v>9Rot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9Rot</v>
      </c>
      <c r="H913" s="1" t="str">
        <f>INDEX(FCF[MarkTo],MATCH(FCFdata[[#This Row],[FCFindex]],FCF[FCFindex]))</f>
        <v>10Ama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1Dig</v>
      </c>
      <c r="H914" s="1" t="str">
        <f>INDEX(FCF[MarkTo],MATCH(FCFdata[[#This Row],[FCFindex]],FCF[FCFindex]))</f>
        <v>(D)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(D)</v>
      </c>
      <c r="H915" s="1" t="str">
        <f>INDEX(FCF[MarkTo],MATCH(FCFdata[[#This Row],[FCFindex]],FCF[FCFindex]))</f>
        <v>(M.1)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(M.1)</v>
      </c>
      <c r="H916" s="1" t="str">
        <f>INDEX(FCF[MarkTo],MATCH(FCFdata[[#This Row],[FCFindex]],FCF[FCFindex]))</f>
        <v>2Oct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2Oct</v>
      </c>
      <c r="H917" s="1" t="str">
        <f>INDEX(FCF[MarkTo],MATCH(FCFdata[[#This Row],[FCFindex]],FCF[FCFindex]))</f>
        <v>3M2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3M2</v>
      </c>
      <c r="H918" s="1" t="str">
        <f>INDEX(FCF[MarkTo],MATCH(FCFdata[[#This Row],[FCFindex]],FCF[FCFindex]))</f>
        <v>M(c)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M(c)</v>
      </c>
      <c r="H919" s="1" t="str">
        <f>INDEX(FCF[MarkTo],MATCH(FCFdata[[#This Row],[FCFindex]],FCF[FCFindex]))</f>
        <v>4P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4P</v>
      </c>
      <c r="H920" s="1" t="str">
        <f>INDEX(FCF[MarkTo],MATCH(FCFdata[[#This Row],[FCFindex]],FCF[FCFindex]))</f>
        <v>5G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5G</v>
      </c>
      <c r="H921" s="1" t="str">
        <f>INDEX(FCF[MarkTo],MATCH(FCFdata[[#This Row],[FCFindex]],FCF[FCFindex]))</f>
        <v>6S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6S</v>
      </c>
      <c r="H922" s="1" t="str">
        <f>INDEX(FCF[MarkTo],MATCH(FCFdata[[#This Row],[FCFindex]],FCF[FCFindex]))</f>
        <v>7Gp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7Gp</v>
      </c>
      <c r="H923" s="1" t="str">
        <f>INDEX(FCF[MarkTo],MATCH(FCFdata[[#This Row],[FCFindex]],FCF[FCFindex]))</f>
        <v>8U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8U</v>
      </c>
      <c r="H924" s="1" t="str">
        <f>INDEX(FCF[MarkTo],MATCH(FCFdata[[#This Row],[FCFindex]],FCF[FCFindex]))</f>
        <v>9Rot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9Rot</v>
      </c>
      <c r="H925" s="1" t="str">
        <f>INDEX(FCF[MarkTo],MATCH(FCFdata[[#This Row],[FCFindex]],FCF[FCFindex]))</f>
        <v>10Ama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(D)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(D)</v>
      </c>
      <c r="H927" s="1" t="str">
        <f>INDEX(FCF[MarkTo],MATCH(FCFdata[[#This Row],[FCFindex]],FCF[FCFindex]))</f>
        <v>(M.1)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(M.1)</v>
      </c>
      <c r="H928" s="1" t="str">
        <f>INDEX(FCF[MarkTo],MATCH(FCFdata[[#This Row],[FCFindex]],FCF[FCFindex]))</f>
        <v>2Oct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3M2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3M2</v>
      </c>
      <c r="H930" s="1" t="str">
        <f>INDEX(FCF[MarkTo],MATCH(FCFdata[[#This Row],[FCFindex]],FCF[FCFindex]))</f>
        <v>M(c)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M(c)</v>
      </c>
      <c r="H931" s="1" t="str">
        <f>INDEX(FCF[MarkTo],MATCH(FCFdata[[#This Row],[FCFindex]],FCF[FCFindex]))</f>
        <v>4P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4P</v>
      </c>
      <c r="H932" s="1" t="str">
        <f>INDEX(FCF[MarkTo],MATCH(FCFdata[[#This Row],[FCFindex]],FCF[FCFindex]))</f>
        <v>5G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5G</v>
      </c>
      <c r="H933" s="1" t="str">
        <f>INDEX(FCF[MarkTo],MATCH(FCFdata[[#This Row],[FCFindex]],FCF[FCFindex]))</f>
        <v>6S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6S</v>
      </c>
      <c r="H934" s="1" t="str">
        <f>INDEX(FCF[MarkTo],MATCH(FCFdata[[#This Row],[FCFindex]],FCF[FCFindex]))</f>
        <v>7Gp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7Gp</v>
      </c>
      <c r="H935" s="1" t="str">
        <f>INDEX(FCF[MarkTo],MATCH(FCFdata[[#This Row],[FCFindex]],FCF[FCFindex]))</f>
        <v>8U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8U</v>
      </c>
      <c r="H936" s="1" t="str">
        <f>INDEX(FCF[MarkTo],MATCH(FCFdata[[#This Row],[FCFindex]],FCF[FCFindex]))</f>
        <v>9Rot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9Rot</v>
      </c>
      <c r="H937" s="1" t="str">
        <f>INDEX(FCF[MarkTo],MATCH(FCFdata[[#This Row],[FCFindex]],FCF[FCFindex]))</f>
        <v>10Ama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1Dig</v>
      </c>
      <c r="H938" s="1" t="str">
        <f>INDEX(FCF[MarkTo],MATCH(FCFdata[[#This Row],[FCFindex]],FCF[FCFindex]))</f>
        <v>(D)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(D)</v>
      </c>
      <c r="H939" s="1" t="str">
        <f>INDEX(FCF[MarkTo],MATCH(FCFdata[[#This Row],[FCFindex]],FCF[FCFindex]))</f>
        <v>(M.1)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(M.1)</v>
      </c>
      <c r="H940" s="1" t="str">
        <f>INDEX(FCF[MarkTo],MATCH(FCFdata[[#This Row],[FCFindex]],FCF[FCFindex]))</f>
        <v>2Oct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2Oct</v>
      </c>
      <c r="H941" s="1" t="str">
        <f>INDEX(FCF[MarkTo],MATCH(FCFdata[[#This Row],[FCFindex]],FCF[FCFindex]))</f>
        <v>3M2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3M2</v>
      </c>
      <c r="H942" s="1" t="str">
        <f>INDEX(FCF[MarkTo],MATCH(FCFdata[[#This Row],[FCFindex]],FCF[FCFindex]))</f>
        <v>M(c)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M(c)</v>
      </c>
      <c r="H943" s="1" t="str">
        <f>INDEX(FCF[MarkTo],MATCH(FCFdata[[#This Row],[FCFindex]],FCF[FCFindex]))</f>
        <v>4P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4P</v>
      </c>
      <c r="H944" s="1" t="str">
        <f>INDEX(FCF[MarkTo],MATCH(FCFdata[[#This Row],[FCFindex]],FCF[FCFindex]))</f>
        <v>5G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5G</v>
      </c>
      <c r="H945" s="1" t="str">
        <f>INDEX(FCF[MarkTo],MATCH(FCFdata[[#This Row],[FCFindex]],FCF[FCFindex]))</f>
        <v>6S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6S</v>
      </c>
      <c r="H946" s="1" t="str">
        <f>INDEX(FCF[MarkTo],MATCH(FCFdata[[#This Row],[FCFindex]],FCF[FCFindex]))</f>
        <v>7Gp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7Gp</v>
      </c>
      <c r="H947" s="1" t="str">
        <f>INDEX(FCF[MarkTo],MATCH(FCFdata[[#This Row],[FCFindex]],FCF[FCFindex]))</f>
        <v>8U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8U</v>
      </c>
      <c r="H948" s="1" t="str">
        <f>INDEX(FCF[MarkTo],MATCH(FCFdata[[#This Row],[FCFindex]],FCF[FCFindex]))</f>
        <v>9Rot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9Rot</v>
      </c>
      <c r="H949" s="1" t="str">
        <f>INDEX(FCF[MarkTo],MATCH(FCFdata[[#This Row],[FCFindex]],FCF[FCFindex]))</f>
        <v>10Ama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1Dig</v>
      </c>
      <c r="H950" s="1" t="str">
        <f>INDEX(FCF[MarkTo],MATCH(FCFdata[[#This Row],[FCFindex]],FCF[FCFindex]))</f>
        <v>(D)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(D)</v>
      </c>
      <c r="H951" s="1" t="str">
        <f>INDEX(FCF[MarkTo],MATCH(FCFdata[[#This Row],[FCFindex]],FCF[FCFindex]))</f>
        <v>(M.1)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(M.1)</v>
      </c>
      <c r="H952" s="1" t="str">
        <f>INDEX(FCF[MarkTo],MATCH(FCFdata[[#This Row],[FCFindex]],FCF[FCFindex]))</f>
        <v>2Oct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3M2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3M2</v>
      </c>
      <c r="H954" s="1" t="str">
        <f>INDEX(FCF[MarkTo],MATCH(FCFdata[[#This Row],[FCFindex]],FCF[FCFindex]))</f>
        <v>M(c)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M(c)</v>
      </c>
      <c r="H955" s="1" t="str">
        <f>INDEX(FCF[MarkTo],MATCH(FCFdata[[#This Row],[FCFindex]],FCF[FCFindex]))</f>
        <v>4P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4P</v>
      </c>
      <c r="H956" s="1" t="str">
        <f>INDEX(FCF[MarkTo],MATCH(FCFdata[[#This Row],[FCFindex]],FCF[FCFindex]))</f>
        <v>5G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5G</v>
      </c>
      <c r="H957" s="1" t="str">
        <f>INDEX(FCF[MarkTo],MATCH(FCFdata[[#This Row],[FCFindex]],FCF[FCFindex]))</f>
        <v>6S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6S</v>
      </c>
      <c r="H958" s="1" t="str">
        <f>INDEX(FCF[MarkTo],MATCH(FCFdata[[#This Row],[FCFindex]],FCF[FCFindex]))</f>
        <v>7Gp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7Gp</v>
      </c>
      <c r="H959" s="1" t="str">
        <f>INDEX(FCF[MarkTo],MATCH(FCFdata[[#This Row],[FCFindex]],FCF[FCFindex]))</f>
        <v>8U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8U</v>
      </c>
      <c r="H960" s="1" t="str">
        <f>INDEX(FCF[MarkTo],MATCH(FCFdata[[#This Row],[FCFindex]],FCF[FCFindex]))</f>
        <v>9Rot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9Rot</v>
      </c>
      <c r="H961" s="1" t="str">
        <f>INDEX(FCF[MarkTo],MATCH(FCFdata[[#This Row],[FCFindex]],FCF[FCFindex]))</f>
        <v>10Ama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1Dig</v>
      </c>
      <c r="H962" s="1" t="str">
        <f>INDEX(FCF[MarkTo],MATCH(FCFdata[[#This Row],[FCFindex]],FCF[FCFindex]))</f>
        <v>(D)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(D)</v>
      </c>
      <c r="H963" s="1" t="str">
        <f>INDEX(FCF[MarkTo],MATCH(FCFdata[[#This Row],[FCFindex]],FCF[FCFindex]))</f>
        <v>(M.1)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(M.1)</v>
      </c>
      <c r="H964" s="1" t="str">
        <f>INDEX(FCF[MarkTo],MATCH(FCFdata[[#This Row],[FCFindex]],FCF[FCFindex]))</f>
        <v>2Oct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2Oct</v>
      </c>
      <c r="H965" s="1" t="str">
        <f>INDEX(FCF[MarkTo],MATCH(FCFdata[[#This Row],[FCFindex]],FCF[FCFindex]))</f>
        <v>3M2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3M2</v>
      </c>
      <c r="H966" s="1" t="str">
        <f>INDEX(FCF[MarkTo],MATCH(FCFdata[[#This Row],[FCFindex]],FCF[FCFindex]))</f>
        <v>M(c)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M(c)</v>
      </c>
      <c r="H967" s="1" t="str">
        <f>INDEX(FCF[MarkTo],MATCH(FCFdata[[#This Row],[FCFindex]],FCF[FCFindex]))</f>
        <v>4P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4P</v>
      </c>
      <c r="H968" s="1" t="str">
        <f>INDEX(FCF[MarkTo],MATCH(FCFdata[[#This Row],[FCFindex]],FCF[FCFindex]))</f>
        <v>5G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5G</v>
      </c>
      <c r="H969" s="1" t="str">
        <f>INDEX(FCF[MarkTo],MATCH(FCFdata[[#This Row],[FCFindex]],FCF[FCFindex]))</f>
        <v>6S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6S</v>
      </c>
      <c r="H970" s="1" t="str">
        <f>INDEX(FCF[MarkTo],MATCH(FCFdata[[#This Row],[FCFindex]],FCF[FCFindex]))</f>
        <v>7Gp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7Gp</v>
      </c>
      <c r="H971" s="1" t="str">
        <f>INDEX(FCF[MarkTo],MATCH(FCFdata[[#This Row],[FCFindex]],FCF[FCFindex]))</f>
        <v>8U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8U</v>
      </c>
      <c r="H972" s="1" t="str">
        <f>INDEX(FCF[MarkTo],MATCH(FCFdata[[#This Row],[FCFindex]],FCF[FCFindex]))</f>
        <v>9Rot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9Rot</v>
      </c>
      <c r="H973" s="1" t="str">
        <f>INDEX(FCF[MarkTo],MATCH(FCFdata[[#This Row],[FCFindex]],FCF[FCFindex]))</f>
        <v>10Ama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1Dig</v>
      </c>
      <c r="H974" s="1" t="str">
        <f>INDEX(FCF[MarkTo],MATCH(FCFdata[[#This Row],[FCFindex]],FCF[FCFindex]))</f>
        <v>(D)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(D)</v>
      </c>
      <c r="H975" s="1" t="str">
        <f>INDEX(FCF[MarkTo],MATCH(FCFdata[[#This Row],[FCFindex]],FCF[FCFindex]))</f>
        <v>(M.1)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(M.1)</v>
      </c>
      <c r="H976" s="1" t="str">
        <f>INDEX(FCF[MarkTo],MATCH(FCFdata[[#This Row],[FCFindex]],FCF[FCFindex]))</f>
        <v>2Oct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2Oct</v>
      </c>
      <c r="H977" s="1" t="str">
        <f>INDEX(FCF[MarkTo],MATCH(FCFdata[[#This Row],[FCFindex]],FCF[FCFindex]))</f>
        <v>3M2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3M2</v>
      </c>
      <c r="H978" s="1" t="str">
        <f>INDEX(FCF[MarkTo],MATCH(FCFdata[[#This Row],[FCFindex]],FCF[FCFindex]))</f>
        <v>M(c)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M(c)</v>
      </c>
      <c r="H979" s="1" t="str">
        <f>INDEX(FCF[MarkTo],MATCH(FCFdata[[#This Row],[FCFindex]],FCF[FCFindex]))</f>
        <v>4P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4P</v>
      </c>
      <c r="H980" s="1" t="str">
        <f>INDEX(FCF[MarkTo],MATCH(FCFdata[[#This Row],[FCFindex]],FCF[FCFindex]))</f>
        <v>5G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5G</v>
      </c>
      <c r="H981" s="1" t="str">
        <f>INDEX(FCF[MarkTo],MATCH(FCFdata[[#This Row],[FCFindex]],FCF[FCFindex]))</f>
        <v>6S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6S</v>
      </c>
      <c r="H982" s="1" t="str">
        <f>INDEX(FCF[MarkTo],MATCH(FCFdata[[#This Row],[FCFindex]],FCF[FCFindex]))</f>
        <v>7Gp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7Gp</v>
      </c>
      <c r="H983" s="1" t="str">
        <f>INDEX(FCF[MarkTo],MATCH(FCFdata[[#This Row],[FCFindex]],FCF[FCFindex]))</f>
        <v>8U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8U</v>
      </c>
      <c r="H984" s="1" t="str">
        <f>INDEX(FCF[MarkTo],MATCH(FCFdata[[#This Row],[FCFindex]],FCF[FCFindex]))</f>
        <v>9Rot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9Rot</v>
      </c>
      <c r="H985" s="1" t="str">
        <f>INDEX(FCF[MarkTo],MATCH(FCFdata[[#This Row],[FCFindex]],FCF[FCFindex]))</f>
        <v>10Ama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1Dig</v>
      </c>
      <c r="H986" s="1" t="str">
        <f>INDEX(FCF[MarkTo],MATCH(FCFdata[[#This Row],[FCFindex]],FCF[FCFindex]))</f>
        <v>(D)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(D)</v>
      </c>
      <c r="H987" s="1" t="str">
        <f>INDEX(FCF[MarkTo],MATCH(FCFdata[[#This Row],[FCFindex]],FCF[FCFindex]))</f>
        <v>(M.1)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(M.1)</v>
      </c>
      <c r="H988" s="1" t="str">
        <f>INDEX(FCF[MarkTo],MATCH(FCFdata[[#This Row],[FCFindex]],FCF[FCFindex]))</f>
        <v>2Oct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2Oct</v>
      </c>
      <c r="H989" s="1" t="str">
        <f>INDEX(FCF[MarkTo],MATCH(FCFdata[[#This Row],[FCFindex]],FCF[FCFindex]))</f>
        <v>3M2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3M2</v>
      </c>
      <c r="H990" s="1" t="str">
        <f>INDEX(FCF[MarkTo],MATCH(FCFdata[[#This Row],[FCFindex]],FCF[FCFindex]))</f>
        <v>M(c)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M(c)</v>
      </c>
      <c r="H991" s="1" t="str">
        <f>INDEX(FCF[MarkTo],MATCH(FCFdata[[#This Row],[FCFindex]],FCF[FCFindex]))</f>
        <v>4P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4P</v>
      </c>
      <c r="H992" s="1" t="str">
        <f>INDEX(FCF[MarkTo],MATCH(FCFdata[[#This Row],[FCFindex]],FCF[FCFindex]))</f>
        <v>5G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5G</v>
      </c>
      <c r="H993" s="1" t="str">
        <f>INDEX(FCF[MarkTo],MATCH(FCFdata[[#This Row],[FCFindex]],FCF[FCFindex]))</f>
        <v>6S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6S</v>
      </c>
      <c r="H994" s="1" t="str">
        <f>INDEX(FCF[MarkTo],MATCH(FCFdata[[#This Row],[FCFindex]],FCF[FCFindex]))</f>
        <v>7Gp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7Gp</v>
      </c>
      <c r="H995" s="1" t="str">
        <f>INDEX(FCF[MarkTo],MATCH(FCFdata[[#This Row],[FCFindex]],FCF[FCFindex]))</f>
        <v>8U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8U</v>
      </c>
      <c r="H996" s="1" t="str">
        <f>INDEX(FCF[MarkTo],MATCH(FCFdata[[#This Row],[FCFindex]],FCF[FCFindex]))</f>
        <v>9Rot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9Rot</v>
      </c>
      <c r="H997" s="1" t="str">
        <f>INDEX(FCF[MarkTo],MATCH(FCFdata[[#This Row],[FCFindex]],FCF[FCFindex]))</f>
        <v>10Ama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1Dig</v>
      </c>
      <c r="H998" s="1" t="str">
        <f>INDEX(FCF[MarkTo],MATCH(FCFdata[[#This Row],[FCFindex]],FCF[FCFindex]))</f>
        <v>(D)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(D)</v>
      </c>
      <c r="H999" s="1" t="str">
        <f>INDEX(FCF[MarkTo],MATCH(FCFdata[[#This Row],[FCFindex]],FCF[FCFindex]))</f>
        <v>(M.1)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(M.1)</v>
      </c>
      <c r="H1000" s="1" t="str">
        <f>INDEX(FCF[MarkTo],MATCH(FCFdata[[#This Row],[FCFindex]],FCF[FCFindex]))</f>
        <v>2Oct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B14" sqref="B14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6</v>
      </c>
      <c r="B1" s="144" t="s">
        <v>17</v>
      </c>
      <c r="C1" s="144" t="s">
        <v>122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R</v>
      </c>
      <c r="G2" s="144" t="str">
        <f>IF(G1="","",INDEX(Protocol[Mark],MATCH(G1,Protocol[Step],0)))</f>
        <v>1Dig</v>
      </c>
      <c r="H2" s="144" t="str">
        <f>IF(H1="","",INDEX(Protocol[Mark],MATCH(H1,Protocol[Step],0)))</f>
        <v>(D)</v>
      </c>
      <c r="I2" s="144" t="str">
        <f>IF(I1="","",INDEX(Protocol[Mark],MATCH(I1,Protocol[Step],0)))</f>
        <v>(M.1)</v>
      </c>
      <c r="J2" s="144" t="str">
        <f>IF(J1="","",INDEX(Protocol[Mark],MATCH(J1,Protocol[Step],0)))</f>
        <v>2Oct</v>
      </c>
      <c r="K2" s="144" t="str">
        <f>IF(K1="","",INDEX(Protocol[Mark],MATCH(K1,Protocol[Step],0)))</f>
        <v>3M2</v>
      </c>
      <c r="L2" s="144" t="str">
        <f>IF(L1="","",INDEX(Protocol[Mark],MATCH(L1,Protocol[Step],0)))</f>
        <v>M(c)</v>
      </c>
      <c r="M2" s="144" t="str">
        <f>IF(M1="","",INDEX(Protocol[Mark],MATCH(M1,Protocol[Step],0)))</f>
        <v>4P</v>
      </c>
      <c r="N2" s="144" t="str">
        <f>IF(N1="","",INDEX(Protocol[Mark],MATCH(N1,Protocol[Step],0)))</f>
        <v>5G</v>
      </c>
      <c r="O2" s="144" t="str">
        <f>IF(O1="","",INDEX(Protocol[Mark],MATCH(O1,Protocol[Step],0)))</f>
        <v>6S</v>
      </c>
      <c r="P2" s="144" t="str">
        <f>IF(P1="","",INDEX(Protocol[Mark],MATCH(P1,Protocol[Step],0)))</f>
        <v>7Gp</v>
      </c>
      <c r="Q2" s="144" t="str">
        <f>IF(Q1="","",INDEX(Protocol[Mark],MATCH(Q1,Protocol[Step],0)))</f>
        <v>8U</v>
      </c>
      <c r="R2" s="144" t="str">
        <f>IF(R1="","",INDEX(Protocol[Mark],MATCH(R1,Protocol[Step],0)))</f>
        <v>9Rot</v>
      </c>
      <c r="S2" s="144" t="str">
        <f>IF(S1="","",INDEX(Protocol[Mark],MATCH(S1,Protocol[Step],0)))</f>
        <v>10Ama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2016-11-20T13:59:40Z</dcterms:modified>
</cp:coreProperties>
</file>